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isorgpl.sharepoint.com/sites/CRIS_oglny/Shared Documents/CRIS_ogólny/6. PROJEKTY_realizacja/OOR/20. Roboczy/Dokumenty do naboru biznesplanów - robocze/"/>
    </mc:Choice>
  </mc:AlternateContent>
  <xr:revisionPtr revIDLastSave="37" documentId="13_ncr:1_{F0868E09-FDFA-4765-8E96-4EF5AD4BF4B8}" xr6:coauthVersionLast="47" xr6:coauthVersionMax="47" xr10:uidLastSave="{55A336C9-30CE-45B8-B540-7B1E26BAD058}"/>
  <bookViews>
    <workbookView xWindow="-108" yWindow="-108" windowWidth="23256" windowHeight="12456" activeTab="3" xr2:uid="{00000000-000D-0000-FFFF-FFFF00000000}"/>
  </bookViews>
  <sheets>
    <sheet name="Informacja o miejscach pracy" sheetId="6" r:id="rId1"/>
    <sheet name="Nakłady" sheetId="1" r:id="rId2"/>
    <sheet name="Przychody i koszty" sheetId="9" r:id="rId3"/>
    <sheet name="Źródła kosztów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D24" i="1"/>
  <c r="D22" i="1"/>
  <c r="U4" i="9" l="1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F4" i="1"/>
  <c r="F3" i="1"/>
  <c r="F5" i="1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S22" i="9"/>
  <c r="S21" i="9"/>
  <c r="S20" i="9"/>
  <c r="S19" i="9"/>
  <c r="T3" i="9"/>
  <c r="C17" i="6"/>
  <c r="O19" i="9" s="1"/>
  <c r="P19" i="9" s="1"/>
  <c r="C19" i="6"/>
  <c r="O21" i="9" s="1"/>
  <c r="P21" i="9" s="1"/>
  <c r="C20" i="6"/>
  <c r="F10" i="1"/>
  <c r="H10" i="1" s="1"/>
  <c r="F11" i="1"/>
  <c r="H11" i="1" s="1"/>
  <c r="F12" i="1"/>
  <c r="H12" i="1" s="1"/>
  <c r="F13" i="1"/>
  <c r="H13" i="1" s="1"/>
  <c r="F14" i="1"/>
  <c r="F15" i="1"/>
  <c r="H15" i="1" s="1"/>
  <c r="F16" i="1"/>
  <c r="H16" i="1" s="1"/>
  <c r="H14" i="1"/>
  <c r="F6" i="1"/>
  <c r="H6" i="1" s="1"/>
  <c r="F7" i="1"/>
  <c r="H7" i="1" s="1"/>
  <c r="F8" i="1"/>
  <c r="H8" i="1" s="1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18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M3" i="9"/>
  <c r="J3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3" i="9"/>
  <c r="G18" i="1"/>
  <c r="D2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3" i="7"/>
  <c r="C18" i="6"/>
  <c r="O20" i="9" s="1"/>
  <c r="P20" i="9" s="1"/>
  <c r="C14" i="6"/>
  <c r="Q30" i="9" l="1"/>
  <c r="U30" i="9" s="1"/>
  <c r="C9" i="7" s="1"/>
  <c r="E9" i="7" s="1"/>
  <c r="Q24" i="9"/>
  <c r="U24" i="9" s="1"/>
  <c r="C3" i="7" s="1"/>
  <c r="Q28" i="9"/>
  <c r="U28" i="9" s="1"/>
  <c r="C7" i="7" s="1"/>
  <c r="E7" i="7" s="1"/>
  <c r="Q36" i="9"/>
  <c r="U36" i="9" s="1"/>
  <c r="C15" i="7" s="1"/>
  <c r="E15" i="7" s="1"/>
  <c r="Q29" i="9"/>
  <c r="U29" i="9" s="1"/>
  <c r="C8" i="7" s="1"/>
  <c r="E8" i="7" s="1"/>
  <c r="Q37" i="9"/>
  <c r="U37" i="9" s="1"/>
  <c r="C16" i="7" s="1"/>
  <c r="E16" i="7" s="1"/>
  <c r="Q38" i="9"/>
  <c r="U38" i="9" s="1"/>
  <c r="Q31" i="9"/>
  <c r="U31" i="9" s="1"/>
  <c r="C10" i="7" s="1"/>
  <c r="E10" i="7" s="1"/>
  <c r="Q39" i="9"/>
  <c r="U39" i="9" s="1"/>
  <c r="C18" i="7" s="1"/>
  <c r="E18" i="7" s="1"/>
  <c r="Q32" i="9"/>
  <c r="U32" i="9" s="1"/>
  <c r="C11" i="7" s="1"/>
  <c r="E11" i="7" s="1"/>
  <c r="Q40" i="9"/>
  <c r="U40" i="9" s="1"/>
  <c r="C19" i="7" s="1"/>
  <c r="E19" i="7" s="1"/>
  <c r="Q25" i="9"/>
  <c r="U25" i="9" s="1"/>
  <c r="C4" i="7" s="1"/>
  <c r="E4" i="7" s="1"/>
  <c r="Q33" i="9"/>
  <c r="U33" i="9" s="1"/>
  <c r="C12" i="7" s="1"/>
  <c r="E12" i="7" s="1"/>
  <c r="Q41" i="9"/>
  <c r="U41" i="9" s="1"/>
  <c r="C20" i="7" s="1"/>
  <c r="E20" i="7" s="1"/>
  <c r="Q26" i="9"/>
  <c r="U26" i="9" s="1"/>
  <c r="C5" i="7" s="1"/>
  <c r="E5" i="7" s="1"/>
  <c r="Q34" i="9"/>
  <c r="U34" i="9" s="1"/>
  <c r="Q42" i="9"/>
  <c r="U42" i="9" s="1"/>
  <c r="C21" i="7" s="1"/>
  <c r="E21" i="7" s="1"/>
  <c r="Q27" i="9"/>
  <c r="U27" i="9" s="1"/>
  <c r="C6" i="7" s="1"/>
  <c r="E6" i="7" s="1"/>
  <c r="Q35" i="9"/>
  <c r="U35" i="9" s="1"/>
  <c r="C14" i="7" s="1"/>
  <c r="E14" i="7" s="1"/>
  <c r="Q43" i="9"/>
  <c r="U43" i="9" s="1"/>
  <c r="C22" i="7" s="1"/>
  <c r="E22" i="7" s="1"/>
  <c r="Q3" i="9"/>
  <c r="U3" i="9" s="1"/>
  <c r="T44" i="9"/>
  <c r="T23" i="9"/>
  <c r="I21" i="9"/>
  <c r="J21" i="9" s="1"/>
  <c r="I22" i="9"/>
  <c r="J22" i="9" s="1"/>
  <c r="F22" i="9"/>
  <c r="G22" i="9" s="1"/>
  <c r="F21" i="9"/>
  <c r="G21" i="9" s="1"/>
  <c r="I20" i="9"/>
  <c r="J20" i="9" s="1"/>
  <c r="F20" i="9"/>
  <c r="G20" i="9" s="1"/>
  <c r="L22" i="9"/>
  <c r="M22" i="9" s="1"/>
  <c r="F19" i="9"/>
  <c r="G19" i="9" s="1"/>
  <c r="L21" i="9"/>
  <c r="M21" i="9" s="1"/>
  <c r="I19" i="9"/>
  <c r="J19" i="9" s="1"/>
  <c r="L19" i="9"/>
  <c r="M19" i="9" s="1"/>
  <c r="O22" i="9"/>
  <c r="P22" i="9" s="1"/>
  <c r="L20" i="9"/>
  <c r="M20" i="9" s="1"/>
  <c r="C16" i="6"/>
  <c r="M44" i="9"/>
  <c r="P44" i="9"/>
  <c r="J44" i="9"/>
  <c r="G44" i="9"/>
  <c r="C22" i="6"/>
  <c r="C17" i="7"/>
  <c r="E17" i="7" s="1"/>
  <c r="C13" i="7"/>
  <c r="E13" i="7" s="1"/>
  <c r="Q21" i="9" l="1"/>
  <c r="U21" i="9" s="1"/>
  <c r="Q20" i="9"/>
  <c r="U20" i="9" s="1"/>
  <c r="Q19" i="9"/>
  <c r="U19" i="9" s="1"/>
  <c r="Q22" i="9"/>
  <c r="U22" i="9" s="1"/>
  <c r="Q44" i="9"/>
  <c r="P23" i="9"/>
  <c r="P45" i="9" s="1"/>
  <c r="T45" i="9"/>
  <c r="M23" i="9"/>
  <c r="M45" i="9" s="1"/>
  <c r="J23" i="9"/>
  <c r="J45" i="9" s="1"/>
  <c r="C21" i="6"/>
  <c r="U44" i="9"/>
  <c r="E3" i="7"/>
  <c r="E23" i="7" s="1"/>
  <c r="Q23" i="9" l="1"/>
  <c r="Q45" i="9" s="1"/>
  <c r="C23" i="6"/>
  <c r="G23" i="9"/>
  <c r="G45" i="9" s="1"/>
  <c r="D49" i="9" s="1"/>
  <c r="U23" i="9"/>
  <c r="U45" i="9" s="1"/>
  <c r="D54" i="9" s="1"/>
  <c r="C23" i="7"/>
  <c r="H4" i="1" l="1"/>
  <c r="H5" i="1"/>
  <c r="F9" i="1"/>
  <c r="H9" i="1" s="1"/>
  <c r="F17" i="1"/>
  <c r="H17" i="1" s="1"/>
  <c r="H3" i="1" l="1"/>
  <c r="H18" i="1" s="1"/>
  <c r="F18" i="1"/>
</calcChain>
</file>

<file path=xl/sharedStrings.xml><?xml version="1.0" encoding="utf-8"?>
<sst xmlns="http://schemas.openxmlformats.org/spreadsheetml/2006/main" count="95" uniqueCount="61">
  <si>
    <t>Lp</t>
  </si>
  <si>
    <t>Nazwa wydatku</t>
  </si>
  <si>
    <t>Cena jednostkowa</t>
  </si>
  <si>
    <t>Jednostka miary</t>
  </si>
  <si>
    <t>Liczba jednostek</t>
  </si>
  <si>
    <t>Uwagi i wyjaśnienia</t>
  </si>
  <si>
    <t>1 etat</t>
  </si>
  <si>
    <t>3/4 etatu</t>
  </si>
  <si>
    <t>Liczba miejsc pracy</t>
  </si>
  <si>
    <t>1/2 etatu</t>
  </si>
  <si>
    <t>1/4 etatu dla osób z niepełnosprawnościami sprzężonymi lub znacznym stopniem niepełnoprawności</t>
  </si>
  <si>
    <t>Kwota</t>
  </si>
  <si>
    <t>stawka na utworzenie miejsca pracy</t>
  </si>
  <si>
    <t>stawka na utrzymanie miejsca pracy (1 etat)</t>
  </si>
  <si>
    <t>stawka na utrzymanie miejsca pracy (3/4 etatu)</t>
  </si>
  <si>
    <t>stawka na utrzymanie miejsca pracy (1/2 etatu)</t>
  </si>
  <si>
    <t>stawka na utrzymanie miejsca pracy (1/4 etatu dla osób z niepełnosprawnościami sprzężonymi lub znacznym stopniem niepełnoprawności)</t>
  </si>
  <si>
    <t xml:space="preserve">Nazwa </t>
  </si>
  <si>
    <t>Wnioskowana kwota dotacji na utworzenie miejsc pracy</t>
  </si>
  <si>
    <t>Uwagi</t>
  </si>
  <si>
    <t>Ile miejsc pracy planujecie utworzyć?</t>
  </si>
  <si>
    <t>Ogółem</t>
  </si>
  <si>
    <t>Zestawienie nakładów niezbędnych do utworzenia miejsc pracy</t>
  </si>
  <si>
    <t>Wynik finansowy</t>
  </si>
  <si>
    <t>Wydatek sfinansowany z dotacji</t>
  </si>
  <si>
    <t>Wydatek sfinansowany z innych źródeł</t>
  </si>
  <si>
    <t>Wydatek ogółem</t>
  </si>
  <si>
    <t>Suma</t>
  </si>
  <si>
    <t>Koszt całkowity</t>
  </si>
  <si>
    <t>Koszt sfinansowany z dotacji</t>
  </si>
  <si>
    <t>Koszt sfinansowany z innych źródeł</t>
  </si>
  <si>
    <t>Lista sprawdzająca</t>
  </si>
  <si>
    <t>Kryterium</t>
  </si>
  <si>
    <t>Uwaga</t>
  </si>
  <si>
    <t>Czy planowane nakłady w ramach dotacji są adekwatne w stosunku do wnioskowanej kwoty dofinansowania?</t>
  </si>
  <si>
    <t>Wyjaśnienie</t>
  </si>
  <si>
    <t>Przychody</t>
  </si>
  <si>
    <t>Koszty</t>
  </si>
  <si>
    <t>I kwartał</t>
  </si>
  <si>
    <t>II kwartał</t>
  </si>
  <si>
    <t>III kwartał</t>
  </si>
  <si>
    <t>IV kwartał</t>
  </si>
  <si>
    <t>Nazwa</t>
  </si>
  <si>
    <t>Wnioskowana kwota wsparcia</t>
  </si>
  <si>
    <t>Obowiązująca stawka jednostkowa</t>
  </si>
  <si>
    <t>Wnioskowana kwota dotacji na utrzymanie miejsc pracy</t>
  </si>
  <si>
    <t>Wnioskowana kwota dotacji ogółem</t>
  </si>
  <si>
    <t>Koszty planowane do sfinansowania z dotacji na utrzymanie miejsc pracy</t>
  </si>
  <si>
    <t>dotacja</t>
  </si>
  <si>
    <r>
      <rPr>
        <b/>
        <sz val="20"/>
        <color theme="1"/>
        <rFont val="Calibri"/>
        <family val="2"/>
        <scheme val="minor"/>
      </rPr>
      <t xml:space="preserve">Analiza finansowa </t>
    </r>
    <r>
      <rPr>
        <sz val="11"/>
        <color theme="1"/>
        <rFont val="Calibri"/>
        <family val="2"/>
        <scheme val="minor"/>
      </rPr>
      <t xml:space="preserve">
do wniosku o dotację na utworzenie i utrzymanie miejsc pracy w przedsiębiorstwie społecznym w ramach projektu projektu „Ośrodek Wsparcia Ekonomii Społecznej Obszaru Rybnickiego”, współfinansowanego przez Unię Europejską ze środków Europejskiego Funduszu Społecznego Plus oraz z budżetu krajowego.</t>
    </r>
  </si>
  <si>
    <t>Wnioskowana dotacja</t>
  </si>
  <si>
    <t>,</t>
  </si>
  <si>
    <t>II rok działalności</t>
  </si>
  <si>
    <t>L. jedn.</t>
  </si>
  <si>
    <t xml:space="preserve">I rok </t>
  </si>
  <si>
    <t>Czy przyjęte założenia finansowe pozwalają na zachowanie płynności finansowej w I roku działalności?</t>
  </si>
  <si>
    <t>Czy przedsiębiorstwo ma szansę utrzymać rentowność w okresie trwałości po zakończeniu wsparcia finansowego?</t>
  </si>
  <si>
    <t>Czy planowane koszty w ramach dotacji są adekwatne w stosunku do wnioskowanej kwoty dofinansowania?</t>
  </si>
  <si>
    <t>Czy planowane nakłady przekraczają sumę wnioskowanej kwoty dotacji?</t>
  </si>
  <si>
    <t>Uzasadnij konieczność poniesienia wydatku. Scharakteryzuj planowane wydatki pod względem parametrów, cech istotnych dla wyceny</t>
  </si>
  <si>
    <r>
      <rPr>
        <b/>
        <sz val="10"/>
        <color theme="1"/>
        <rFont val="Calibri"/>
        <family val="2"/>
        <scheme val="minor"/>
      </rPr>
      <t>Data i podpisy</t>
    </r>
    <r>
      <rPr>
        <sz val="10"/>
        <color theme="1"/>
        <rFont val="Calibri"/>
        <family val="2"/>
        <scheme val="minor"/>
      </rPr>
      <t xml:space="preserve">
(w przypadku PES - osoby uprawnione do reprezentowania,
w przypadku grupy inicjatywnej - wszyscy członkowie)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</si>
</sst>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2" borderId="9" xfId="0" applyFont="1" applyFill="1" applyBorder="1"/>
    <xf numFmtId="0" fontId="6" fillId="2" borderId="16" xfId="0" applyFont="1" applyFill="1" applyBorder="1"/>
    <xf numFmtId="0" fontId="6" fillId="2" borderId="7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/>
    <xf numFmtId="164" fontId="7" fillId="2" borderId="1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wrapText="1"/>
    </xf>
    <xf numFmtId="164" fontId="7" fillId="2" borderId="11" xfId="0" applyNumberFormat="1" applyFont="1" applyFill="1" applyBorder="1"/>
    <xf numFmtId="164" fontId="7" fillId="2" borderId="14" xfId="0" applyNumberFormat="1" applyFont="1" applyFill="1" applyBorder="1"/>
    <xf numFmtId="0" fontId="8" fillId="0" borderId="0" xfId="0" applyFont="1"/>
    <xf numFmtId="164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wrapText="1"/>
    </xf>
    <xf numFmtId="0" fontId="4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164" fontId="9" fillId="3" borderId="1" xfId="0" applyNumberFormat="1" applyFont="1" applyFill="1" applyBorder="1"/>
    <xf numFmtId="3" fontId="9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wrapText="1"/>
    </xf>
    <xf numFmtId="0" fontId="7" fillId="4" borderId="0" xfId="0" applyFont="1" applyFill="1"/>
    <xf numFmtId="164" fontId="7" fillId="4" borderId="0" xfId="0" applyNumberFormat="1" applyFont="1" applyFill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0" fontId="7" fillId="0" borderId="11" xfId="0" applyFont="1" applyBorder="1" applyProtection="1">
      <protection locked="0"/>
    </xf>
    <xf numFmtId="164" fontId="7" fillId="4" borderId="0" xfId="0" applyNumberFormat="1" applyFont="1" applyFill="1" applyAlignment="1" applyProtection="1">
      <alignment horizontal="right" vertical="center"/>
      <protection hidden="1"/>
    </xf>
    <xf numFmtId="164" fontId="7" fillId="4" borderId="0" xfId="0" applyNumberFormat="1" applyFont="1" applyFill="1" applyAlignment="1" applyProtection="1">
      <alignment horizontal="right"/>
      <protection hidden="1"/>
    </xf>
    <xf numFmtId="164" fontId="7" fillId="4" borderId="0" xfId="0" applyNumberFormat="1" applyFont="1" applyFill="1" applyAlignment="1" applyProtection="1">
      <alignment horizontal="right" vertical="center" wrapText="1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wrapText="1"/>
      <protection locked="0"/>
    </xf>
    <xf numFmtId="164" fontId="8" fillId="0" borderId="1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8" fillId="3" borderId="1" xfId="0" applyNumberFormat="1" applyFont="1" applyFill="1" applyBorder="1" applyAlignment="1" applyProtection="1">
      <alignment horizontal="right" vertical="center"/>
      <protection hidden="1"/>
    </xf>
    <xf numFmtId="164" fontId="9" fillId="3" borderId="1" xfId="0" applyNumberFormat="1" applyFont="1" applyFill="1" applyBorder="1" applyAlignment="1" applyProtection="1">
      <alignment horizontal="right" vertical="center"/>
      <protection hidden="1"/>
    </xf>
    <xf numFmtId="164" fontId="9" fillId="3" borderId="1" xfId="0" applyNumberFormat="1" applyFont="1" applyFill="1" applyBorder="1" applyProtection="1">
      <protection hidden="1"/>
    </xf>
    <xf numFmtId="0" fontId="8" fillId="3" borderId="1" xfId="0" applyFont="1" applyFill="1" applyBorder="1" applyAlignment="1" applyProtection="1">
      <alignment wrapText="1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164" fontId="7" fillId="4" borderId="0" xfId="0" applyNumberFormat="1" applyFont="1" applyFill="1" applyProtection="1">
      <protection hidden="1"/>
    </xf>
    <xf numFmtId="164" fontId="7" fillId="4" borderId="0" xfId="0" applyNumberFormat="1" applyFont="1" applyFill="1" applyAlignment="1" applyProtection="1">
      <alignment wrapText="1"/>
      <protection hidden="1"/>
    </xf>
    <xf numFmtId="164" fontId="7" fillId="4" borderId="0" xfId="0" applyNumberFormat="1" applyFont="1" applyFill="1" applyAlignment="1" applyProtection="1">
      <alignment vertical="center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7" fillId="4" borderId="0" xfId="0" applyFont="1" applyFill="1" applyAlignment="1" applyProtection="1">
      <alignment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7" fillId="3" borderId="1" xfId="0" applyNumberFormat="1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4" fontId="8" fillId="3" borderId="1" xfId="0" applyNumberFormat="1" applyFont="1" applyFill="1" applyBorder="1" applyAlignment="1" applyProtection="1">
      <alignment horizontal="left" vertical="center" wrapText="1"/>
      <protection hidden="1"/>
    </xf>
  </cellXfs>
  <cellStyles count="1">
    <cellStyle name="Normalny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alignment horizontal="general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bottom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right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alignment horizontal="righ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fill>
        <patternFill>
          <fgColor indexed="64"/>
          <bgColor theme="6" tint="0.79998168889431442"/>
        </patternFill>
      </fill>
      <alignment horizontal="right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zł&quot;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4512E-AC8D-48D3-BA6A-1EF13856F0F7}" name="Nakłady" displayName="Nakłady" ref="A2:I18" totalsRowCount="1" headerRowDxfId="35" dataDxfId="34" totalsRowDxfId="33">
  <autoFilter ref="A2:I17" xr:uid="{9344512E-AC8D-48D3-BA6A-1EF13856F0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300B19B-668E-4ADD-937E-55F008CDD981}" name="Lp" totalsRowLabel="Suma" dataDxfId="32" totalsRowDxfId="31"/>
    <tableColumn id="2" xr3:uid="{B765BB56-420D-4CB7-916C-F360E7FF2D47}" name="Nazwa wydatku" dataDxfId="30" totalsRowDxfId="29"/>
    <tableColumn id="3" xr3:uid="{D8397F2B-771C-4AB6-B89E-7D09619C2D58}" name="Jednostka miary" dataDxfId="28" totalsRowDxfId="27"/>
    <tableColumn id="7" xr3:uid="{C04C56EC-EBB8-4E49-AF0C-8F6273D1599D}" name="Liczba jednostek" dataDxfId="26" totalsRowDxfId="25"/>
    <tableColumn id="4" xr3:uid="{CC2DF396-29D9-4055-AA50-3ED2EDC139D3}" name="Cena jednostkowa" dataDxfId="24" totalsRowDxfId="23"/>
    <tableColumn id="5" xr3:uid="{D51DAD87-9634-4320-B28F-C3B2F6078691}" name="Wydatek ogółem" totalsRowFunction="sum" dataDxfId="22" totalsRowDxfId="21">
      <calculatedColumnFormula>Nakłady[[#This Row],[Liczba jednostek]]*Nakłady[[#This Row],[Cena jednostkowa]]</calculatedColumnFormula>
    </tableColumn>
    <tableColumn id="8" xr3:uid="{E7347CFD-326E-489F-810B-C93406468C4B}" name="Wydatek sfinansowany z dotacji" totalsRowFunction="sum" dataDxfId="20" totalsRowDxfId="19"/>
    <tableColumn id="11" xr3:uid="{A8014E88-1471-4DED-9475-B9D8D86EC751}" name="Wydatek sfinansowany z innych źródeł" totalsRowFunction="sum" dataDxfId="18" totalsRowDxfId="17">
      <calculatedColumnFormula>IF((Nakłady[[#This Row],[Wydatek ogółem]]-Nakłady[[#This Row],[Wydatek sfinansowany z dotacji]])&gt;=0,(Nakłady[[#This Row],[Wydatek ogółem]]-Nakłady[[#This Row],[Wydatek sfinansowany z dotacji]]),"Kwota finansowana z dotacji jest wyższa niż kwota wydatku ogółem")</calculatedColumnFormula>
    </tableColumn>
    <tableColumn id="6" xr3:uid="{FC10A0FE-F139-4411-95B0-6A446D4AC576}" name="Uzasadnij konieczność poniesienia wydatku. Scharakteryzuj planowane wydatki pod względem parametrów, cech istotnych dla wyceny" dataDxfId="16" totalsRowDxfId="15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F9FE394-DE2B-49F8-BA80-071E464EC067}" name="Koszty" displayName="Koszty" ref="A2:F23" totalsRowCount="1" headerRowDxfId="14" dataDxfId="13" totalsRowDxfId="12">
  <autoFilter ref="A2:F22" xr:uid="{9344512E-AC8D-48D3-BA6A-1EF13856F0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0FC040C-8D7E-4D4B-8790-55EB8B04C2A2}" name="Lp" totalsRowLabel="Suma" dataDxfId="11" totalsRowDxfId="10"/>
    <tableColumn id="2" xr3:uid="{055F5C8F-64AB-44E1-87A6-A5BECBE80A0E}" name="Nazwa " dataDxfId="9" totalsRowDxfId="8">
      <calculatedColumnFormula>'Przychody i koszty'!C24</calculatedColumnFormula>
    </tableColumn>
    <tableColumn id="5" xr3:uid="{E67B3C58-3622-433D-918F-7605B6855AB1}" name="Koszt całkowity" totalsRowFunction="sum" dataDxfId="7" totalsRowDxfId="6">
      <calculatedColumnFormula>'Przychody i koszty'!U24</calculatedColumnFormula>
    </tableColumn>
    <tableColumn id="9" xr3:uid="{B7A2D94B-7F90-4AB5-BC04-EC43F34105F4}" name="Koszt sfinansowany z dotacji" totalsRowFunction="sum" dataDxfId="5" totalsRowDxfId="4"/>
    <tableColumn id="10" xr3:uid="{0C7A865A-D790-4296-A39D-58243ADBEEF9}" name="Koszt sfinansowany z innych źródeł" totalsRowFunction="sum" dataDxfId="3" totalsRowDxfId="2">
      <calculatedColumnFormula>IF((Koszty[[#This Row],[Koszt całkowity]]-Koszty[[#This Row],[Koszt sfinansowany z dotacji]])&gt;=0,(Koszty[[#This Row],[Koszt całkowity]]-Koszty[[#This Row],[Koszt sfinansowany z dotacji]]),"Kwota finansowana z dotacji jest wyższa niż kwota wydatku ogółem")</calculatedColumnFormula>
    </tableColumn>
    <tableColumn id="6" xr3:uid="{A0229387-FE6D-4E84-81BC-EE6C80B181C4}" name="Uwagi i wyjaśnienia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4682-ABAA-484A-B203-F00BF1E7D5A9}">
  <dimension ref="A1:C23"/>
  <sheetViews>
    <sheetView topLeftCell="A4" zoomScaleNormal="100" workbookViewId="0">
      <selection activeCell="B16" sqref="B16"/>
    </sheetView>
  </sheetViews>
  <sheetFormatPr defaultRowHeight="14.4" x14ac:dyDescent="0.3"/>
  <cols>
    <col min="1" max="1" width="47.109375" customWidth="1"/>
    <col min="2" max="2" width="19.6640625" customWidth="1"/>
    <col min="3" max="3" width="17.6640625" bestFit="1" customWidth="1"/>
  </cols>
  <sheetData>
    <row r="1" spans="1:3" x14ac:dyDescent="0.3">
      <c r="A1" s="85" t="s">
        <v>49</v>
      </c>
      <c r="B1" s="85"/>
      <c r="C1" s="85"/>
    </row>
    <row r="2" spans="1:3" x14ac:dyDescent="0.3">
      <c r="A2" s="85"/>
      <c r="B2" s="85"/>
      <c r="C2" s="85"/>
    </row>
    <row r="3" spans="1:3" x14ac:dyDescent="0.3">
      <c r="A3" s="85"/>
      <c r="B3" s="85"/>
      <c r="C3" s="85"/>
    </row>
    <row r="4" spans="1:3" x14ac:dyDescent="0.3">
      <c r="A4" s="85"/>
      <c r="B4" s="85"/>
      <c r="C4" s="85"/>
    </row>
    <row r="5" spans="1:3" x14ac:dyDescent="0.3">
      <c r="A5" s="85"/>
      <c r="B5" s="85"/>
      <c r="C5" s="85"/>
    </row>
    <row r="6" spans="1:3" x14ac:dyDescent="0.3">
      <c r="A6" s="85"/>
      <c r="B6" s="85"/>
      <c r="C6" s="85"/>
    </row>
    <row r="7" spans="1:3" x14ac:dyDescent="0.3">
      <c r="A7" s="85"/>
      <c r="B7" s="85"/>
      <c r="C7" s="85"/>
    </row>
    <row r="8" spans="1:3" ht="15" thickBot="1" x14ac:dyDescent="0.35"/>
    <row r="9" spans="1:3" x14ac:dyDescent="0.3">
      <c r="A9" s="90" t="s">
        <v>20</v>
      </c>
      <c r="B9" s="91"/>
      <c r="C9" s="13" t="s">
        <v>8</v>
      </c>
    </row>
    <row r="10" spans="1:3" x14ac:dyDescent="0.3">
      <c r="A10" s="86" t="s">
        <v>6</v>
      </c>
      <c r="B10" s="87"/>
      <c r="C10" s="56"/>
    </row>
    <row r="11" spans="1:3" x14ac:dyDescent="0.3">
      <c r="A11" s="86" t="s">
        <v>7</v>
      </c>
      <c r="B11" s="87"/>
      <c r="C11" s="56"/>
    </row>
    <row r="12" spans="1:3" x14ac:dyDescent="0.3">
      <c r="A12" s="86" t="s">
        <v>9</v>
      </c>
      <c r="B12" s="87"/>
      <c r="C12" s="56"/>
    </row>
    <row r="13" spans="1:3" ht="28.5" customHeight="1" x14ac:dyDescent="0.3">
      <c r="A13" s="92" t="s">
        <v>10</v>
      </c>
      <c r="B13" s="93"/>
      <c r="C13" s="56"/>
    </row>
    <row r="14" spans="1:3" ht="15" thickBot="1" x14ac:dyDescent="0.35">
      <c r="A14" s="94" t="s">
        <v>21</v>
      </c>
      <c r="B14" s="95"/>
      <c r="C14" s="14">
        <f>SUM(C10:C13)</f>
        <v>0</v>
      </c>
    </row>
    <row r="15" spans="1:3" ht="27.6" x14ac:dyDescent="0.3">
      <c r="A15" s="15" t="s">
        <v>43</v>
      </c>
      <c r="B15" s="16" t="s">
        <v>44</v>
      </c>
      <c r="C15" s="17" t="s">
        <v>50</v>
      </c>
    </row>
    <row r="16" spans="1:3" x14ac:dyDescent="0.3">
      <c r="A16" s="18" t="s">
        <v>12</v>
      </c>
      <c r="B16" s="19">
        <v>40262</v>
      </c>
      <c r="C16" s="20">
        <f>C14*B16</f>
        <v>0</v>
      </c>
    </row>
    <row r="17" spans="1:3" x14ac:dyDescent="0.3">
      <c r="A17" s="18" t="s">
        <v>13</v>
      </c>
      <c r="B17" s="19">
        <v>41994</v>
      </c>
      <c r="C17" s="20">
        <f>B17*C10</f>
        <v>0</v>
      </c>
    </row>
    <row r="18" spans="1:3" x14ac:dyDescent="0.3">
      <c r="A18" s="18" t="s">
        <v>14</v>
      </c>
      <c r="B18" s="19">
        <v>31497</v>
      </c>
      <c r="C18" s="20">
        <f>B18*C11</f>
        <v>0</v>
      </c>
    </row>
    <row r="19" spans="1:3" x14ac:dyDescent="0.3">
      <c r="A19" s="18" t="s">
        <v>15</v>
      </c>
      <c r="B19" s="19">
        <v>20997</v>
      </c>
      <c r="C19" s="20">
        <f>B19*C12</f>
        <v>0</v>
      </c>
    </row>
    <row r="20" spans="1:3" ht="41.4" x14ac:dyDescent="0.3">
      <c r="A20" s="21" t="s">
        <v>16</v>
      </c>
      <c r="B20" s="19">
        <v>20997</v>
      </c>
      <c r="C20" s="20">
        <f>B20*C13</f>
        <v>0</v>
      </c>
    </row>
    <row r="21" spans="1:3" x14ac:dyDescent="0.3">
      <c r="A21" s="86" t="s">
        <v>18</v>
      </c>
      <c r="B21" s="87"/>
      <c r="C21" s="22">
        <f>C16</f>
        <v>0</v>
      </c>
    </row>
    <row r="22" spans="1:3" x14ac:dyDescent="0.3">
      <c r="A22" s="86" t="s">
        <v>45</v>
      </c>
      <c r="B22" s="87"/>
      <c r="C22" s="22">
        <f>SUM(C17:C20)</f>
        <v>0</v>
      </c>
    </row>
    <row r="23" spans="1:3" ht="15" thickBot="1" x14ac:dyDescent="0.35">
      <c r="A23" s="88" t="s">
        <v>46</v>
      </c>
      <c r="B23" s="89"/>
      <c r="C23" s="23">
        <f>C21+C22</f>
        <v>0</v>
      </c>
    </row>
  </sheetData>
  <sheetProtection algorithmName="SHA-512" hashValue="DmNp9fDC/oB9VgPCb5XJAxzDPcnvS5kGY7p5hqdiBV4NC1Mx2vBA2B5qK8WJ6kpTpvJlqFfZ/ZkvyDek9kOcnQ==" saltValue="M7VyndRj1Mvc1I7vvT93jw==" spinCount="100000" sheet="1" objects="1" scenarios="1" formatCells="0" formatColumns="0" formatRows="0"/>
  <mergeCells count="10">
    <mergeCell ref="A1:C7"/>
    <mergeCell ref="A21:B21"/>
    <mergeCell ref="A22:B22"/>
    <mergeCell ref="A23:B23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>
      <pane ySplit="2" topLeftCell="A17" activePane="bottomLeft" state="frozen"/>
      <selection pane="bottomLeft" activeCell="D25" sqref="D25"/>
    </sheetView>
  </sheetViews>
  <sheetFormatPr defaultColWidth="9.109375" defaultRowHeight="13.8" x14ac:dyDescent="0.3"/>
  <cols>
    <col min="1" max="1" width="6.88671875" style="12" customWidth="1"/>
    <col min="2" max="2" width="32.88671875" style="5" customWidth="1"/>
    <col min="3" max="3" width="10.44140625" style="5" customWidth="1"/>
    <col min="4" max="4" width="8.5546875" style="5" customWidth="1"/>
    <col min="5" max="5" width="17.6640625" style="5" bestFit="1" customWidth="1"/>
    <col min="6" max="6" width="15.6640625" style="5" bestFit="1" customWidth="1"/>
    <col min="7" max="8" width="15.6640625" style="5" customWidth="1"/>
    <col min="9" max="9" width="39" style="5" customWidth="1"/>
    <col min="10" max="10" width="14.33203125" style="5" bestFit="1" customWidth="1"/>
    <col min="11" max="16384" width="9.109375" style="5"/>
  </cols>
  <sheetData>
    <row r="1" spans="1:9" ht="46.5" customHeight="1" x14ac:dyDescent="0.3">
      <c r="A1" s="100" t="s">
        <v>22</v>
      </c>
      <c r="B1" s="100"/>
      <c r="C1" s="100"/>
      <c r="D1" s="100"/>
      <c r="E1" s="100"/>
      <c r="F1" s="100"/>
      <c r="G1" s="100"/>
      <c r="H1" s="100"/>
      <c r="I1" s="100"/>
    </row>
    <row r="2" spans="1:9" s="8" customFormat="1" ht="55.2" x14ac:dyDescent="0.3">
      <c r="A2" s="48" t="s">
        <v>0</v>
      </c>
      <c r="B2" s="48" t="s">
        <v>1</v>
      </c>
      <c r="C2" s="46" t="s">
        <v>3</v>
      </c>
      <c r="D2" s="46" t="s">
        <v>4</v>
      </c>
      <c r="E2" s="46" t="s">
        <v>2</v>
      </c>
      <c r="F2" s="51" t="s">
        <v>26</v>
      </c>
      <c r="G2" s="47" t="s">
        <v>24</v>
      </c>
      <c r="H2" s="47" t="s">
        <v>25</v>
      </c>
      <c r="I2" s="46" t="s">
        <v>59</v>
      </c>
    </row>
    <row r="3" spans="1:9" x14ac:dyDescent="0.3">
      <c r="A3" s="60">
        <v>1</v>
      </c>
      <c r="B3" s="54"/>
      <c r="C3" s="52"/>
      <c r="D3" s="53"/>
      <c r="E3" s="55"/>
      <c r="F3" s="57">
        <f>Nakłady[[#This Row],[Liczba jednostek]]*Nakłady[[#This Row],[Cena jednostkowa]]</f>
        <v>0</v>
      </c>
      <c r="G3" s="55"/>
      <c r="H3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3" s="52"/>
    </row>
    <row r="4" spans="1:9" x14ac:dyDescent="0.3">
      <c r="A4" s="60">
        <v>2</v>
      </c>
      <c r="B4" s="54"/>
      <c r="C4" s="52"/>
      <c r="D4" s="53"/>
      <c r="E4" s="55"/>
      <c r="F4" s="57">
        <f>Nakłady[[#This Row],[Liczba jednostek]]*Nakłady[[#This Row],[Cena jednostkowa]]</f>
        <v>0</v>
      </c>
      <c r="G4" s="55"/>
      <c r="H4" s="59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4" s="52"/>
    </row>
    <row r="5" spans="1:9" x14ac:dyDescent="0.3">
      <c r="A5" s="60">
        <v>3</v>
      </c>
      <c r="B5" s="54"/>
      <c r="C5" s="52"/>
      <c r="D5" s="53"/>
      <c r="E5" s="55"/>
      <c r="F5" s="57">
        <f>Nakłady[[#This Row],[Liczba jednostek]]*Nakłady[[#This Row],[Cena jednostkowa]]</f>
        <v>0</v>
      </c>
      <c r="G5" s="55"/>
      <c r="H5" s="59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5" s="52"/>
    </row>
    <row r="6" spans="1:9" x14ac:dyDescent="0.3">
      <c r="A6" s="60">
        <v>4</v>
      </c>
      <c r="B6" s="54"/>
      <c r="C6" s="52"/>
      <c r="D6" s="53"/>
      <c r="E6" s="55"/>
      <c r="F6" s="57">
        <f>Nakłady[[#This Row],[Liczba jednostek]]*Nakłady[[#This Row],[Cena jednostkowa]]</f>
        <v>0</v>
      </c>
      <c r="G6" s="55"/>
      <c r="H6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6" s="52"/>
    </row>
    <row r="7" spans="1:9" x14ac:dyDescent="0.3">
      <c r="A7" s="60">
        <v>5</v>
      </c>
      <c r="B7" s="54"/>
      <c r="C7" s="52"/>
      <c r="D7" s="53"/>
      <c r="E7" s="55"/>
      <c r="F7" s="57">
        <f>Nakłady[[#This Row],[Liczba jednostek]]*Nakłady[[#This Row],[Cena jednostkowa]]</f>
        <v>0</v>
      </c>
      <c r="G7" s="55"/>
      <c r="H7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7" s="52"/>
    </row>
    <row r="8" spans="1:9" x14ac:dyDescent="0.3">
      <c r="A8" s="60">
        <v>6</v>
      </c>
      <c r="B8" s="54"/>
      <c r="C8" s="52"/>
      <c r="D8" s="53"/>
      <c r="E8" s="55"/>
      <c r="F8" s="57">
        <f>Nakłady[[#This Row],[Liczba jednostek]]*Nakłady[[#This Row],[Cena jednostkowa]]</f>
        <v>0</v>
      </c>
      <c r="G8" s="55"/>
      <c r="H8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8" s="52"/>
    </row>
    <row r="9" spans="1:9" x14ac:dyDescent="0.3">
      <c r="A9" s="60">
        <v>7</v>
      </c>
      <c r="B9" s="54"/>
      <c r="C9" s="52"/>
      <c r="D9" s="53"/>
      <c r="E9" s="55"/>
      <c r="F9" s="57">
        <f>Nakłady[[#This Row],[Liczba jednostek]]*Nakłady[[#This Row],[Cena jednostkowa]]</f>
        <v>0</v>
      </c>
      <c r="G9" s="55"/>
      <c r="H9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9" s="52"/>
    </row>
    <row r="10" spans="1:9" x14ac:dyDescent="0.3">
      <c r="A10" s="60">
        <v>8</v>
      </c>
      <c r="B10" s="54"/>
      <c r="C10" s="52"/>
      <c r="D10" s="53"/>
      <c r="E10" s="55"/>
      <c r="F10" s="57">
        <f>Nakłady[[#This Row],[Liczba jednostek]]*Nakłady[[#This Row],[Cena jednostkowa]]</f>
        <v>0</v>
      </c>
      <c r="G10" s="55"/>
      <c r="H10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0" s="52"/>
    </row>
    <row r="11" spans="1:9" x14ac:dyDescent="0.3">
      <c r="A11" s="60">
        <v>9</v>
      </c>
      <c r="B11" s="54"/>
      <c r="C11" s="52"/>
      <c r="D11" s="53"/>
      <c r="E11" s="55"/>
      <c r="F11" s="57">
        <f>Nakłady[[#This Row],[Liczba jednostek]]*Nakłady[[#This Row],[Cena jednostkowa]]</f>
        <v>0</v>
      </c>
      <c r="G11" s="55"/>
      <c r="H11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1" s="52"/>
    </row>
    <row r="12" spans="1:9" x14ac:dyDescent="0.3">
      <c r="A12" s="60">
        <v>10</v>
      </c>
      <c r="B12" s="54"/>
      <c r="C12" s="52"/>
      <c r="D12" s="53"/>
      <c r="E12" s="55"/>
      <c r="F12" s="57">
        <f>Nakłady[[#This Row],[Liczba jednostek]]*Nakłady[[#This Row],[Cena jednostkowa]]</f>
        <v>0</v>
      </c>
      <c r="G12" s="55"/>
      <c r="H12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2" s="52"/>
    </row>
    <row r="13" spans="1:9" x14ac:dyDescent="0.3">
      <c r="A13" s="60">
        <v>11</v>
      </c>
      <c r="B13" s="54"/>
      <c r="C13" s="52"/>
      <c r="D13" s="53"/>
      <c r="E13" s="55"/>
      <c r="F13" s="57">
        <f>Nakłady[[#This Row],[Liczba jednostek]]*Nakłady[[#This Row],[Cena jednostkowa]]</f>
        <v>0</v>
      </c>
      <c r="G13" s="55"/>
      <c r="H13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3" s="52"/>
    </row>
    <row r="14" spans="1:9" x14ac:dyDescent="0.3">
      <c r="A14" s="60">
        <v>12</v>
      </c>
      <c r="B14" s="54"/>
      <c r="C14" s="52"/>
      <c r="D14" s="53"/>
      <c r="E14" s="55"/>
      <c r="F14" s="57">
        <f>Nakłady[[#This Row],[Liczba jednostek]]*Nakłady[[#This Row],[Cena jednostkowa]]</f>
        <v>0</v>
      </c>
      <c r="G14" s="55"/>
      <c r="H14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4" s="52"/>
    </row>
    <row r="15" spans="1:9" x14ac:dyDescent="0.3">
      <c r="A15" s="60">
        <v>13</v>
      </c>
      <c r="B15" s="54"/>
      <c r="C15" s="52"/>
      <c r="D15" s="53"/>
      <c r="E15" s="55"/>
      <c r="F15" s="57">
        <f>Nakłady[[#This Row],[Liczba jednostek]]*Nakłady[[#This Row],[Cena jednostkowa]]</f>
        <v>0</v>
      </c>
      <c r="G15" s="55"/>
      <c r="H15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5" s="52"/>
    </row>
    <row r="16" spans="1:9" x14ac:dyDescent="0.3">
      <c r="A16" s="60">
        <v>14</v>
      </c>
      <c r="B16" s="54"/>
      <c r="C16" s="52"/>
      <c r="D16" s="53"/>
      <c r="E16" s="55"/>
      <c r="F16" s="57">
        <f>Nakłady[[#This Row],[Liczba jednostek]]*Nakłady[[#This Row],[Cena jednostkowa]]</f>
        <v>0</v>
      </c>
      <c r="G16" s="55"/>
      <c r="H16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6" s="52"/>
    </row>
    <row r="17" spans="1:9" x14ac:dyDescent="0.3">
      <c r="A17" s="60">
        <v>15</v>
      </c>
      <c r="B17" s="54"/>
      <c r="C17" s="52"/>
      <c r="D17" s="53"/>
      <c r="E17" s="55"/>
      <c r="F17" s="57">
        <f>Nakłady[[#This Row],[Liczba jednostek]]*Nakłady[[#This Row],[Cena jednostkowa]]</f>
        <v>0</v>
      </c>
      <c r="G17" s="55"/>
      <c r="H17" s="57">
        <f>IF((Nakłady[[#This Row],[Wydatek ogółem]]-Nakłady[[#This Row],[Wydatek sfinansowany z dotacji]])&gt;=0,(Nakłady[[#This Row],[Wydatek ogółem]]-Nakłady[[#This Row],[Wydatek sfinansowany z dotacji]]),"Kwota finansowana z dotacji jest wyższa niż kwota wydatku ogółem")</f>
        <v>0</v>
      </c>
      <c r="I17" s="52"/>
    </row>
    <row r="18" spans="1:9" x14ac:dyDescent="0.3">
      <c r="A18" s="61" t="s">
        <v>27</v>
      </c>
      <c r="B18" s="49"/>
      <c r="C18" s="49"/>
      <c r="D18" s="50"/>
      <c r="E18" s="50"/>
      <c r="F18" s="58">
        <f>SUBTOTAL(109,Nakłady[Wydatek ogółem])</f>
        <v>0</v>
      </c>
      <c r="G18" s="58">
        <f>SUBTOTAL(109,Nakłady[Wydatek sfinansowany z dotacji])</f>
        <v>0</v>
      </c>
      <c r="H18" s="58">
        <f>SUBTOTAL(109,Nakłady[Wydatek sfinansowany z innych źródeł])</f>
        <v>0</v>
      </c>
      <c r="I18" s="49"/>
    </row>
    <row r="19" spans="1:9" x14ac:dyDescent="0.3">
      <c r="G19" s="5" t="s">
        <v>51</v>
      </c>
    </row>
    <row r="20" spans="1:9" x14ac:dyDescent="0.3">
      <c r="A20" s="101" t="s">
        <v>31</v>
      </c>
      <c r="B20" s="101"/>
      <c r="C20" s="101"/>
      <c r="D20" s="101"/>
      <c r="E20" s="101"/>
      <c r="F20" s="101"/>
      <c r="G20" s="101"/>
      <c r="H20" s="101"/>
      <c r="I20" s="101"/>
    </row>
    <row r="21" spans="1:9" x14ac:dyDescent="0.3">
      <c r="A21" s="102" t="s">
        <v>32</v>
      </c>
      <c r="B21" s="103"/>
      <c r="C21" s="104"/>
      <c r="D21" s="101" t="s">
        <v>33</v>
      </c>
      <c r="E21" s="101"/>
      <c r="F21" s="101"/>
      <c r="G21" s="101"/>
      <c r="H21" s="101"/>
      <c r="I21" s="101"/>
    </row>
    <row r="22" spans="1:9" ht="15" customHeight="1" x14ac:dyDescent="0.3">
      <c r="A22" s="105">
        <v>1</v>
      </c>
      <c r="B22" s="96" t="s">
        <v>58</v>
      </c>
      <c r="C22" s="96"/>
      <c r="D22" s="97" t="str">
        <f>IF(Nakłady[[#Totals],[Wydatek ogółem]]&gt;('Informacja o miejscach pracy'!C21),(_xlfn.CONCAT("Nakłady inwestycyjne na utworzenie miejsca pracy są wyższe niż Wnioskowana kwota dotacji (",(('Informacja o miejscach pracy'!C16))," PLN). Wyjaśnijcie, w jaki sposób sfinansujecie brakującą kwotę.")),IF(Nakłady[[#Totals],[Wydatek ogółem]]&lt;('Informacja o miejscach pracy'!C21),(CONCATENATE("Nakłady inwestycyjne na utworzenie miejsca pracy są niższe niż Wnioskowana kwota dotacji (",(('Informacja o miejscach pracy'!C16))," PLN). Brak uzasadnienia dla wnioskowanej kwoty dotacji.")),"Planowane nakłady ogółem są równe wnioskowanej kwocie dotacji. Oznacza to, że inwestycja w całości zostanie sfinansowana z dotacji OWES, a żadne środki własne nie zostaną zaangażowane w utworzenie miejsc pracy."))</f>
        <v>Planowane nakłady ogółem są równe wnioskowanej kwocie dotacji. Oznacza to, że inwestycja w całości zostanie sfinansowana z dotacji OWES, a żadne środki własne nie zostaną zaangażowane w utworzenie miejsc pracy.</v>
      </c>
      <c r="E22" s="97"/>
      <c r="F22" s="97"/>
      <c r="G22" s="106" t="s">
        <v>35</v>
      </c>
      <c r="H22" s="106"/>
      <c r="I22" s="106"/>
    </row>
    <row r="23" spans="1:9" ht="107.25" customHeight="1" x14ac:dyDescent="0.3">
      <c r="A23" s="105"/>
      <c r="B23" s="96"/>
      <c r="C23" s="96"/>
      <c r="D23" s="97"/>
      <c r="E23" s="97"/>
      <c r="F23" s="97"/>
      <c r="G23" s="98"/>
      <c r="H23" s="98"/>
      <c r="I23" s="98"/>
    </row>
    <row r="24" spans="1:9" ht="44.25" customHeight="1" x14ac:dyDescent="0.3">
      <c r="A24" s="44">
        <v>2</v>
      </c>
      <c r="B24" s="96" t="s">
        <v>34</v>
      </c>
      <c r="C24" s="96"/>
      <c r="D24" s="99" t="str">
        <f>IF(Nakłady[[#Totals],[Wydatek sfinansowany z dotacji]]='Informacja o miejscach pracy'!C21,"Brak uwag",IF(Nakłady[[#Totals],[Wydatek sfinansowany z dotacji]]&lt;'Informacja o miejscach pracy'!C21,(CONCATENATE("Nakłady inwestycyjne na utworzenie miejsca pracy są niższe niż wnioskowana dotacja. W powyższej tabeli jako wydatki sfinansowane z dotacji powinna zostać wskazana łączna kwota ",'Informacja o miejscach pracy'!C21," PLN. Przy obecnych założeniach wnioskowana kwota dofinansowania nie jest uzasadniona - popraw informacje dotyczące nakładów lub zweryfikujcie liczbę osób planowanych do zatrudnienia.")),CONCATENATE("Wydatki planowane do poniesienia z dotacji są wyższe niż wnioskowana kwota dotacji. W powyższej tabeli jako wydatki sfinansowane z dotacji powinna zostać wskazana łączna kwota ",'Informacja o miejscach pracy'!C21,". Skoryguj dane.")))</f>
        <v>Brak uwag</v>
      </c>
      <c r="E24" s="99"/>
      <c r="F24" s="99"/>
      <c r="G24" s="99"/>
      <c r="H24" s="99"/>
      <c r="I24" s="99"/>
    </row>
  </sheetData>
  <sheetProtection algorithmName="SHA-512" hashValue="m8BMqGRCQDYeefmqs9J3CGWfKA+y+DzQl8MBXvGkI/3k74wmvb9AdnRNJfBLlrdml+Ois2dpQn9Sk8gRsSbS0A==" saltValue="BU4zssKnB9Dk57uF/95ehw==" spinCount="100000" sheet="1" objects="1" scenarios="1" formatCells="0" formatColumns="0" formatRows="0"/>
  <mergeCells count="11">
    <mergeCell ref="B24:C24"/>
    <mergeCell ref="D22:F23"/>
    <mergeCell ref="G23:I23"/>
    <mergeCell ref="D24:I24"/>
    <mergeCell ref="A1:I1"/>
    <mergeCell ref="D21:I21"/>
    <mergeCell ref="A20:I20"/>
    <mergeCell ref="A21:C21"/>
    <mergeCell ref="A22:A23"/>
    <mergeCell ref="B22:C23"/>
    <mergeCell ref="G22:I22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820D-0DA0-4453-8FAB-0573A7126DFE}">
  <dimension ref="A1:V61"/>
  <sheetViews>
    <sheetView zoomScale="80" zoomScaleNormal="80" workbookViewId="0">
      <pane ySplit="2" topLeftCell="A21" activePane="bottomLeft" state="frozen"/>
      <selection pane="bottomLeft" activeCell="D54" sqref="D54:G58"/>
    </sheetView>
  </sheetViews>
  <sheetFormatPr defaultColWidth="9.109375" defaultRowHeight="14.4" x14ac:dyDescent="0.3"/>
  <cols>
    <col min="1" max="1" width="9.109375" style="24"/>
    <col min="2" max="2" width="6.88671875" style="3" customWidth="1"/>
    <col min="3" max="3" width="42.6640625" style="1" customWidth="1"/>
    <col min="4" max="4" width="11.33203125" style="1" customWidth="1"/>
    <col min="5" max="5" width="7.109375" style="1" customWidth="1"/>
    <col min="6" max="7" width="13.33203125" style="1" customWidth="1"/>
    <col min="8" max="8" width="6.33203125" style="4" customWidth="1"/>
    <col min="9" max="10" width="12.88671875" style="1" customWidth="1"/>
    <col min="11" max="11" width="6.5546875" style="4" customWidth="1"/>
    <col min="12" max="13" width="12" style="1" customWidth="1"/>
    <col min="14" max="14" width="6.109375" style="4" customWidth="1"/>
    <col min="15" max="16" width="11" style="1" customWidth="1"/>
    <col min="17" max="17" width="13.88671875" style="1" customWidth="1"/>
    <col min="18" max="18" width="6.88671875" style="4" customWidth="1"/>
    <col min="19" max="20" width="10" style="1" customWidth="1"/>
    <col min="21" max="21" width="20.109375" style="1" customWidth="1"/>
    <col min="22" max="22" width="47.44140625" style="1" customWidth="1"/>
    <col min="23" max="16384" width="9.109375" style="1"/>
  </cols>
  <sheetData>
    <row r="1" spans="1:22" ht="21" customHeight="1" x14ac:dyDescent="0.3">
      <c r="A1" s="114"/>
      <c r="B1" s="115" t="s">
        <v>0</v>
      </c>
      <c r="C1" s="115" t="s">
        <v>42</v>
      </c>
      <c r="D1" s="115" t="s">
        <v>3</v>
      </c>
      <c r="E1" s="113" t="s">
        <v>38</v>
      </c>
      <c r="F1" s="114"/>
      <c r="G1" s="114"/>
      <c r="H1" s="113" t="s">
        <v>39</v>
      </c>
      <c r="I1" s="114"/>
      <c r="J1" s="114"/>
      <c r="K1" s="113" t="s">
        <v>40</v>
      </c>
      <c r="L1" s="114"/>
      <c r="M1" s="114"/>
      <c r="N1" s="113" t="s">
        <v>41</v>
      </c>
      <c r="O1" s="114"/>
      <c r="P1" s="114"/>
      <c r="Q1" s="26" t="s">
        <v>54</v>
      </c>
      <c r="R1" s="113" t="s">
        <v>52</v>
      </c>
      <c r="S1" s="114"/>
      <c r="T1" s="114"/>
      <c r="U1" s="111" t="s">
        <v>21</v>
      </c>
      <c r="V1" s="109" t="s">
        <v>5</v>
      </c>
    </row>
    <row r="2" spans="1:22" s="2" customFormat="1" ht="27.6" x14ac:dyDescent="0.3">
      <c r="A2" s="114"/>
      <c r="B2" s="115"/>
      <c r="C2" s="115"/>
      <c r="D2" s="115"/>
      <c r="E2" s="40" t="s">
        <v>53</v>
      </c>
      <c r="F2" s="40" t="s">
        <v>11</v>
      </c>
      <c r="G2" s="40" t="s">
        <v>21</v>
      </c>
      <c r="H2" s="40" t="s">
        <v>53</v>
      </c>
      <c r="I2" s="40" t="s">
        <v>11</v>
      </c>
      <c r="J2" s="40" t="s">
        <v>21</v>
      </c>
      <c r="K2" s="40" t="s">
        <v>53</v>
      </c>
      <c r="L2" s="40" t="s">
        <v>11</v>
      </c>
      <c r="M2" s="40" t="s">
        <v>21</v>
      </c>
      <c r="N2" s="40" t="s">
        <v>53</v>
      </c>
      <c r="O2" s="40" t="s">
        <v>11</v>
      </c>
      <c r="P2" s="40" t="s">
        <v>21</v>
      </c>
      <c r="Q2" s="40" t="s">
        <v>21</v>
      </c>
      <c r="R2" s="40" t="s">
        <v>53</v>
      </c>
      <c r="S2" s="40" t="s">
        <v>11</v>
      </c>
      <c r="T2" s="40" t="s">
        <v>21</v>
      </c>
      <c r="U2" s="112"/>
      <c r="V2" s="110"/>
    </row>
    <row r="3" spans="1:22" x14ac:dyDescent="0.3">
      <c r="A3" s="116" t="s">
        <v>36</v>
      </c>
      <c r="B3" s="26">
        <v>1</v>
      </c>
      <c r="C3" s="62"/>
      <c r="D3" s="62"/>
      <c r="E3" s="63"/>
      <c r="F3" s="64"/>
      <c r="G3" s="73">
        <f>E3*F3</f>
        <v>0</v>
      </c>
      <c r="H3" s="67"/>
      <c r="I3" s="64"/>
      <c r="J3" s="73">
        <f>H3*I3</f>
        <v>0</v>
      </c>
      <c r="K3" s="67"/>
      <c r="L3" s="64"/>
      <c r="M3" s="73">
        <f>K3*L3</f>
        <v>0</v>
      </c>
      <c r="N3" s="67"/>
      <c r="O3" s="64"/>
      <c r="P3" s="64">
        <f>N3*O3</f>
        <v>0</v>
      </c>
      <c r="Q3" s="73">
        <f>P3+M3+J3+G3</f>
        <v>0</v>
      </c>
      <c r="R3" s="67"/>
      <c r="S3" s="64"/>
      <c r="T3" s="73">
        <f>R3*S3</f>
        <v>0</v>
      </c>
      <c r="U3" s="73">
        <f>Q3+T3</f>
        <v>0</v>
      </c>
      <c r="V3" s="69"/>
    </row>
    <row r="4" spans="1:22" x14ac:dyDescent="0.3">
      <c r="A4" s="116"/>
      <c r="B4" s="26">
        <v>2</v>
      </c>
      <c r="C4" s="62"/>
      <c r="D4" s="62"/>
      <c r="E4" s="65"/>
      <c r="F4" s="66"/>
      <c r="G4" s="73">
        <f t="shared" ref="G4:G22" si="0">E4*F4</f>
        <v>0</v>
      </c>
      <c r="H4" s="68"/>
      <c r="I4" s="66"/>
      <c r="J4" s="73">
        <f t="shared" ref="J4:J22" si="1">H4*I4</f>
        <v>0</v>
      </c>
      <c r="K4" s="68"/>
      <c r="L4" s="66"/>
      <c r="M4" s="73">
        <f t="shared" ref="M4:M22" si="2">K4*L4</f>
        <v>0</v>
      </c>
      <c r="N4" s="68"/>
      <c r="O4" s="66"/>
      <c r="P4" s="64">
        <f t="shared" ref="P4:P22" si="3">N4*O4</f>
        <v>0</v>
      </c>
      <c r="Q4" s="73">
        <f t="shared" ref="Q4:Q22" si="4">P4+M4+J4+G4</f>
        <v>0</v>
      </c>
      <c r="R4" s="68"/>
      <c r="S4" s="66"/>
      <c r="T4" s="73">
        <f t="shared" ref="T4:T22" si="5">R4*S4</f>
        <v>0</v>
      </c>
      <c r="U4" s="73">
        <f t="shared" ref="U4:U22" si="6">Q4+T4</f>
        <v>0</v>
      </c>
      <c r="V4" s="69"/>
    </row>
    <row r="5" spans="1:22" x14ac:dyDescent="0.3">
      <c r="A5" s="116"/>
      <c r="B5" s="26">
        <v>3</v>
      </c>
      <c r="C5" s="62"/>
      <c r="D5" s="62"/>
      <c r="E5" s="65"/>
      <c r="F5" s="66"/>
      <c r="G5" s="73">
        <f t="shared" si="0"/>
        <v>0</v>
      </c>
      <c r="H5" s="68"/>
      <c r="I5" s="66"/>
      <c r="J5" s="73">
        <f t="shared" si="1"/>
        <v>0</v>
      </c>
      <c r="K5" s="68"/>
      <c r="L5" s="66"/>
      <c r="M5" s="73">
        <f t="shared" si="2"/>
        <v>0</v>
      </c>
      <c r="N5" s="68"/>
      <c r="O5" s="66"/>
      <c r="P5" s="64">
        <f t="shared" si="3"/>
        <v>0</v>
      </c>
      <c r="Q5" s="73">
        <f t="shared" si="4"/>
        <v>0</v>
      </c>
      <c r="R5" s="68"/>
      <c r="S5" s="66"/>
      <c r="T5" s="73">
        <f t="shared" si="5"/>
        <v>0</v>
      </c>
      <c r="U5" s="73">
        <f t="shared" si="6"/>
        <v>0</v>
      </c>
      <c r="V5" s="69"/>
    </row>
    <row r="6" spans="1:22" x14ac:dyDescent="0.3">
      <c r="A6" s="116"/>
      <c r="B6" s="26">
        <v>4</v>
      </c>
      <c r="C6" s="62"/>
      <c r="D6" s="62"/>
      <c r="E6" s="65"/>
      <c r="F6" s="66"/>
      <c r="G6" s="73">
        <f t="shared" si="0"/>
        <v>0</v>
      </c>
      <c r="H6" s="68"/>
      <c r="I6" s="66"/>
      <c r="J6" s="73">
        <f t="shared" si="1"/>
        <v>0</v>
      </c>
      <c r="K6" s="68"/>
      <c r="L6" s="66"/>
      <c r="M6" s="73">
        <f t="shared" si="2"/>
        <v>0</v>
      </c>
      <c r="N6" s="68"/>
      <c r="O6" s="66"/>
      <c r="P6" s="64">
        <f t="shared" si="3"/>
        <v>0</v>
      </c>
      <c r="Q6" s="73">
        <f t="shared" si="4"/>
        <v>0</v>
      </c>
      <c r="R6" s="68"/>
      <c r="S6" s="66"/>
      <c r="T6" s="73">
        <f t="shared" si="5"/>
        <v>0</v>
      </c>
      <c r="U6" s="73">
        <f t="shared" si="6"/>
        <v>0</v>
      </c>
      <c r="V6" s="69"/>
    </row>
    <row r="7" spans="1:22" x14ac:dyDescent="0.3">
      <c r="A7" s="116"/>
      <c r="B7" s="26">
        <v>5</v>
      </c>
      <c r="C7" s="62"/>
      <c r="D7" s="62"/>
      <c r="E7" s="65"/>
      <c r="F7" s="66"/>
      <c r="G7" s="73">
        <f t="shared" si="0"/>
        <v>0</v>
      </c>
      <c r="H7" s="68"/>
      <c r="I7" s="66"/>
      <c r="J7" s="73">
        <f t="shared" si="1"/>
        <v>0</v>
      </c>
      <c r="K7" s="68"/>
      <c r="L7" s="66"/>
      <c r="M7" s="73">
        <f t="shared" si="2"/>
        <v>0</v>
      </c>
      <c r="N7" s="68"/>
      <c r="O7" s="66"/>
      <c r="P7" s="64">
        <f t="shared" si="3"/>
        <v>0</v>
      </c>
      <c r="Q7" s="73">
        <f t="shared" si="4"/>
        <v>0</v>
      </c>
      <c r="R7" s="68"/>
      <c r="S7" s="66"/>
      <c r="T7" s="73">
        <f t="shared" si="5"/>
        <v>0</v>
      </c>
      <c r="U7" s="73">
        <f t="shared" si="6"/>
        <v>0</v>
      </c>
      <c r="V7" s="69"/>
    </row>
    <row r="8" spans="1:22" x14ac:dyDescent="0.3">
      <c r="A8" s="116"/>
      <c r="B8" s="26">
        <v>6</v>
      </c>
      <c r="C8" s="62"/>
      <c r="D8" s="62"/>
      <c r="E8" s="65"/>
      <c r="F8" s="66"/>
      <c r="G8" s="73">
        <f t="shared" si="0"/>
        <v>0</v>
      </c>
      <c r="H8" s="68"/>
      <c r="I8" s="66"/>
      <c r="J8" s="73">
        <f t="shared" si="1"/>
        <v>0</v>
      </c>
      <c r="K8" s="68"/>
      <c r="L8" s="66"/>
      <c r="M8" s="73">
        <f t="shared" si="2"/>
        <v>0</v>
      </c>
      <c r="N8" s="68"/>
      <c r="O8" s="66"/>
      <c r="P8" s="64">
        <f t="shared" si="3"/>
        <v>0</v>
      </c>
      <c r="Q8" s="73">
        <f t="shared" si="4"/>
        <v>0</v>
      </c>
      <c r="R8" s="68"/>
      <c r="S8" s="66"/>
      <c r="T8" s="73">
        <f t="shared" si="5"/>
        <v>0</v>
      </c>
      <c r="U8" s="73">
        <f t="shared" si="6"/>
        <v>0</v>
      </c>
      <c r="V8" s="69"/>
    </row>
    <row r="9" spans="1:22" x14ac:dyDescent="0.3">
      <c r="A9" s="116"/>
      <c r="B9" s="26">
        <v>7</v>
      </c>
      <c r="C9" s="62"/>
      <c r="D9" s="62"/>
      <c r="E9" s="65"/>
      <c r="F9" s="66"/>
      <c r="G9" s="73">
        <f t="shared" si="0"/>
        <v>0</v>
      </c>
      <c r="H9" s="68"/>
      <c r="I9" s="66"/>
      <c r="J9" s="73">
        <f t="shared" si="1"/>
        <v>0</v>
      </c>
      <c r="K9" s="68"/>
      <c r="L9" s="66"/>
      <c r="M9" s="73">
        <f t="shared" si="2"/>
        <v>0</v>
      </c>
      <c r="N9" s="68"/>
      <c r="O9" s="66"/>
      <c r="P9" s="64">
        <f t="shared" si="3"/>
        <v>0</v>
      </c>
      <c r="Q9" s="73">
        <f t="shared" si="4"/>
        <v>0</v>
      </c>
      <c r="R9" s="68"/>
      <c r="S9" s="66"/>
      <c r="T9" s="73">
        <f t="shared" si="5"/>
        <v>0</v>
      </c>
      <c r="U9" s="73">
        <f t="shared" si="6"/>
        <v>0</v>
      </c>
      <c r="V9" s="69"/>
    </row>
    <row r="10" spans="1:22" x14ac:dyDescent="0.3">
      <c r="A10" s="116"/>
      <c r="B10" s="26">
        <v>8</v>
      </c>
      <c r="C10" s="62"/>
      <c r="D10" s="62"/>
      <c r="E10" s="65"/>
      <c r="F10" s="66"/>
      <c r="G10" s="73">
        <f t="shared" si="0"/>
        <v>0</v>
      </c>
      <c r="H10" s="68"/>
      <c r="I10" s="66"/>
      <c r="J10" s="73">
        <f t="shared" si="1"/>
        <v>0</v>
      </c>
      <c r="K10" s="68"/>
      <c r="L10" s="66"/>
      <c r="M10" s="73">
        <f t="shared" si="2"/>
        <v>0</v>
      </c>
      <c r="N10" s="68"/>
      <c r="O10" s="66"/>
      <c r="P10" s="64">
        <f t="shared" si="3"/>
        <v>0</v>
      </c>
      <c r="Q10" s="73">
        <f t="shared" si="4"/>
        <v>0</v>
      </c>
      <c r="R10" s="68"/>
      <c r="S10" s="66"/>
      <c r="T10" s="73">
        <f t="shared" si="5"/>
        <v>0</v>
      </c>
      <c r="U10" s="73">
        <f t="shared" si="6"/>
        <v>0</v>
      </c>
      <c r="V10" s="69"/>
    </row>
    <row r="11" spans="1:22" x14ac:dyDescent="0.3">
      <c r="A11" s="116"/>
      <c r="B11" s="26">
        <v>9</v>
      </c>
      <c r="C11" s="62"/>
      <c r="D11" s="62"/>
      <c r="E11" s="65"/>
      <c r="F11" s="66"/>
      <c r="G11" s="73">
        <f t="shared" si="0"/>
        <v>0</v>
      </c>
      <c r="H11" s="68"/>
      <c r="I11" s="66"/>
      <c r="J11" s="73">
        <f t="shared" si="1"/>
        <v>0</v>
      </c>
      <c r="K11" s="68"/>
      <c r="L11" s="66"/>
      <c r="M11" s="73">
        <f t="shared" si="2"/>
        <v>0</v>
      </c>
      <c r="N11" s="68"/>
      <c r="O11" s="66"/>
      <c r="P11" s="64">
        <f t="shared" si="3"/>
        <v>0</v>
      </c>
      <c r="Q11" s="73">
        <f t="shared" si="4"/>
        <v>0</v>
      </c>
      <c r="R11" s="68"/>
      <c r="S11" s="66"/>
      <c r="T11" s="73">
        <f t="shared" si="5"/>
        <v>0</v>
      </c>
      <c r="U11" s="73">
        <f t="shared" si="6"/>
        <v>0</v>
      </c>
      <c r="V11" s="69"/>
    </row>
    <row r="12" spans="1:22" x14ac:dyDescent="0.3">
      <c r="A12" s="116"/>
      <c r="B12" s="26">
        <v>10</v>
      </c>
      <c r="C12" s="62"/>
      <c r="D12" s="62"/>
      <c r="E12" s="65"/>
      <c r="F12" s="66"/>
      <c r="G12" s="73">
        <f t="shared" si="0"/>
        <v>0</v>
      </c>
      <c r="H12" s="68"/>
      <c r="I12" s="66"/>
      <c r="J12" s="73">
        <f t="shared" si="1"/>
        <v>0</v>
      </c>
      <c r="K12" s="68"/>
      <c r="L12" s="66"/>
      <c r="M12" s="73">
        <f t="shared" si="2"/>
        <v>0</v>
      </c>
      <c r="N12" s="68"/>
      <c r="O12" s="66"/>
      <c r="P12" s="64">
        <f t="shared" si="3"/>
        <v>0</v>
      </c>
      <c r="Q12" s="73">
        <f t="shared" si="4"/>
        <v>0</v>
      </c>
      <c r="R12" s="68"/>
      <c r="S12" s="66"/>
      <c r="T12" s="73">
        <f t="shared" si="5"/>
        <v>0</v>
      </c>
      <c r="U12" s="73">
        <f t="shared" si="6"/>
        <v>0</v>
      </c>
      <c r="V12" s="69"/>
    </row>
    <row r="13" spans="1:22" x14ac:dyDescent="0.3">
      <c r="A13" s="116"/>
      <c r="B13" s="26">
        <v>11</v>
      </c>
      <c r="C13" s="62"/>
      <c r="D13" s="62"/>
      <c r="E13" s="65"/>
      <c r="F13" s="66"/>
      <c r="G13" s="73">
        <f t="shared" si="0"/>
        <v>0</v>
      </c>
      <c r="H13" s="68"/>
      <c r="I13" s="66"/>
      <c r="J13" s="73">
        <f t="shared" si="1"/>
        <v>0</v>
      </c>
      <c r="K13" s="68"/>
      <c r="L13" s="66"/>
      <c r="M13" s="73">
        <f t="shared" si="2"/>
        <v>0</v>
      </c>
      <c r="N13" s="68"/>
      <c r="O13" s="66"/>
      <c r="P13" s="64">
        <f t="shared" si="3"/>
        <v>0</v>
      </c>
      <c r="Q13" s="73">
        <f t="shared" si="4"/>
        <v>0</v>
      </c>
      <c r="R13" s="68"/>
      <c r="S13" s="66"/>
      <c r="T13" s="73">
        <f t="shared" si="5"/>
        <v>0</v>
      </c>
      <c r="U13" s="73">
        <f t="shared" si="6"/>
        <v>0</v>
      </c>
      <c r="V13" s="69"/>
    </row>
    <row r="14" spans="1:22" x14ac:dyDescent="0.3">
      <c r="A14" s="116"/>
      <c r="B14" s="26">
        <v>12</v>
      </c>
      <c r="C14" s="62"/>
      <c r="D14" s="62"/>
      <c r="E14" s="65"/>
      <c r="F14" s="66"/>
      <c r="G14" s="73">
        <f t="shared" si="0"/>
        <v>0</v>
      </c>
      <c r="H14" s="68"/>
      <c r="I14" s="66"/>
      <c r="J14" s="73">
        <f t="shared" si="1"/>
        <v>0</v>
      </c>
      <c r="K14" s="68"/>
      <c r="L14" s="66"/>
      <c r="M14" s="73">
        <f t="shared" si="2"/>
        <v>0</v>
      </c>
      <c r="N14" s="68"/>
      <c r="O14" s="66"/>
      <c r="P14" s="64">
        <f t="shared" si="3"/>
        <v>0</v>
      </c>
      <c r="Q14" s="73">
        <f t="shared" si="4"/>
        <v>0</v>
      </c>
      <c r="R14" s="68"/>
      <c r="S14" s="66"/>
      <c r="T14" s="73">
        <f t="shared" si="5"/>
        <v>0</v>
      </c>
      <c r="U14" s="73">
        <f t="shared" si="6"/>
        <v>0</v>
      </c>
      <c r="V14" s="69"/>
    </row>
    <row r="15" spans="1:22" x14ac:dyDescent="0.3">
      <c r="A15" s="116"/>
      <c r="B15" s="26">
        <v>13</v>
      </c>
      <c r="C15" s="62"/>
      <c r="D15" s="62"/>
      <c r="E15" s="65"/>
      <c r="F15" s="66"/>
      <c r="G15" s="73">
        <f t="shared" si="0"/>
        <v>0</v>
      </c>
      <c r="H15" s="68"/>
      <c r="I15" s="66"/>
      <c r="J15" s="73">
        <f t="shared" si="1"/>
        <v>0</v>
      </c>
      <c r="K15" s="68"/>
      <c r="L15" s="66"/>
      <c r="M15" s="73">
        <f t="shared" si="2"/>
        <v>0</v>
      </c>
      <c r="N15" s="68"/>
      <c r="O15" s="66"/>
      <c r="P15" s="64">
        <f t="shared" si="3"/>
        <v>0</v>
      </c>
      <c r="Q15" s="73">
        <f t="shared" si="4"/>
        <v>0</v>
      </c>
      <c r="R15" s="68"/>
      <c r="S15" s="66"/>
      <c r="T15" s="73">
        <f t="shared" si="5"/>
        <v>0</v>
      </c>
      <c r="U15" s="73">
        <f t="shared" si="6"/>
        <v>0</v>
      </c>
      <c r="V15" s="69"/>
    </row>
    <row r="16" spans="1:22" x14ac:dyDescent="0.3">
      <c r="A16" s="116"/>
      <c r="B16" s="26">
        <v>14</v>
      </c>
      <c r="C16" s="62"/>
      <c r="D16" s="62"/>
      <c r="E16" s="65"/>
      <c r="F16" s="66"/>
      <c r="G16" s="73">
        <f t="shared" si="0"/>
        <v>0</v>
      </c>
      <c r="H16" s="68"/>
      <c r="I16" s="66"/>
      <c r="J16" s="73">
        <f t="shared" si="1"/>
        <v>0</v>
      </c>
      <c r="K16" s="68"/>
      <c r="L16" s="66"/>
      <c r="M16" s="73">
        <f t="shared" si="2"/>
        <v>0</v>
      </c>
      <c r="N16" s="68"/>
      <c r="O16" s="66"/>
      <c r="P16" s="64">
        <f t="shared" si="3"/>
        <v>0</v>
      </c>
      <c r="Q16" s="73">
        <f t="shared" si="4"/>
        <v>0</v>
      </c>
      <c r="R16" s="68"/>
      <c r="S16" s="66"/>
      <c r="T16" s="73">
        <f t="shared" si="5"/>
        <v>0</v>
      </c>
      <c r="U16" s="73">
        <f t="shared" si="6"/>
        <v>0</v>
      </c>
      <c r="V16" s="69"/>
    </row>
    <row r="17" spans="1:22" x14ac:dyDescent="0.3">
      <c r="A17" s="116"/>
      <c r="B17" s="26">
        <v>15</v>
      </c>
      <c r="C17" s="62"/>
      <c r="D17" s="62"/>
      <c r="E17" s="65"/>
      <c r="F17" s="66"/>
      <c r="G17" s="73">
        <f t="shared" si="0"/>
        <v>0</v>
      </c>
      <c r="H17" s="68"/>
      <c r="I17" s="66"/>
      <c r="J17" s="73">
        <f t="shared" si="1"/>
        <v>0</v>
      </c>
      <c r="K17" s="68"/>
      <c r="L17" s="66"/>
      <c r="M17" s="73">
        <f t="shared" si="2"/>
        <v>0</v>
      </c>
      <c r="N17" s="68"/>
      <c r="O17" s="66"/>
      <c r="P17" s="64"/>
      <c r="Q17" s="73">
        <f t="shared" si="4"/>
        <v>0</v>
      </c>
      <c r="R17" s="68"/>
      <c r="S17" s="66"/>
      <c r="T17" s="73">
        <f t="shared" si="5"/>
        <v>0</v>
      </c>
      <c r="U17" s="73">
        <f t="shared" si="6"/>
        <v>0</v>
      </c>
      <c r="V17" s="69"/>
    </row>
    <row r="18" spans="1:22" x14ac:dyDescent="0.3">
      <c r="A18" s="116"/>
      <c r="B18" s="26">
        <v>16</v>
      </c>
      <c r="C18" s="62"/>
      <c r="D18" s="62"/>
      <c r="E18" s="65"/>
      <c r="F18" s="66"/>
      <c r="G18" s="73">
        <f t="shared" si="0"/>
        <v>0</v>
      </c>
      <c r="H18" s="68"/>
      <c r="I18" s="66"/>
      <c r="J18" s="73">
        <f t="shared" si="1"/>
        <v>0</v>
      </c>
      <c r="K18" s="68"/>
      <c r="L18" s="66"/>
      <c r="M18" s="73">
        <f t="shared" si="2"/>
        <v>0</v>
      </c>
      <c r="N18" s="68"/>
      <c r="O18" s="66"/>
      <c r="P18" s="64">
        <f t="shared" si="3"/>
        <v>0</v>
      </c>
      <c r="Q18" s="73">
        <f t="shared" si="4"/>
        <v>0</v>
      </c>
      <c r="R18" s="68"/>
      <c r="S18" s="66"/>
      <c r="T18" s="73">
        <f t="shared" si="5"/>
        <v>0</v>
      </c>
      <c r="U18" s="73">
        <f t="shared" si="6"/>
        <v>0</v>
      </c>
      <c r="V18" s="69"/>
    </row>
    <row r="19" spans="1:22" x14ac:dyDescent="0.3">
      <c r="A19" s="116"/>
      <c r="B19" s="26">
        <v>17</v>
      </c>
      <c r="C19" s="62" t="s">
        <v>13</v>
      </c>
      <c r="D19" s="62" t="s">
        <v>48</v>
      </c>
      <c r="E19" s="65"/>
      <c r="F19" s="66">
        <f>'Informacja o miejscach pracy'!C17/12</f>
        <v>0</v>
      </c>
      <c r="G19" s="73">
        <f t="shared" si="0"/>
        <v>0</v>
      </c>
      <c r="H19" s="65"/>
      <c r="I19" s="66">
        <f>'Informacja o miejscach pracy'!C17/12</f>
        <v>0</v>
      </c>
      <c r="J19" s="73">
        <f t="shared" si="1"/>
        <v>0</v>
      </c>
      <c r="K19" s="65"/>
      <c r="L19" s="66">
        <f>'Informacja o miejscach pracy'!C17/12</f>
        <v>0</v>
      </c>
      <c r="M19" s="73">
        <f t="shared" si="2"/>
        <v>0</v>
      </c>
      <c r="N19" s="65"/>
      <c r="O19" s="66">
        <f>'Informacja o miejscach pracy'!C17/12</f>
        <v>0</v>
      </c>
      <c r="P19" s="64">
        <f t="shared" si="3"/>
        <v>0</v>
      </c>
      <c r="Q19" s="73">
        <f t="shared" si="4"/>
        <v>0</v>
      </c>
      <c r="R19" s="65"/>
      <c r="S19" s="66">
        <f>'Informacja o miejscach pracy'!F17/12</f>
        <v>0</v>
      </c>
      <c r="T19" s="73">
        <f t="shared" si="5"/>
        <v>0</v>
      </c>
      <c r="U19" s="73">
        <f t="shared" si="6"/>
        <v>0</v>
      </c>
      <c r="V19" s="69"/>
    </row>
    <row r="20" spans="1:22" x14ac:dyDescent="0.3">
      <c r="A20" s="116"/>
      <c r="B20" s="26">
        <v>18</v>
      </c>
      <c r="C20" s="62" t="s">
        <v>14</v>
      </c>
      <c r="D20" s="62" t="s">
        <v>48</v>
      </c>
      <c r="E20" s="65"/>
      <c r="F20" s="66">
        <f>'Informacja o miejscach pracy'!C18/12</f>
        <v>0</v>
      </c>
      <c r="G20" s="73">
        <f t="shared" si="0"/>
        <v>0</v>
      </c>
      <c r="H20" s="65"/>
      <c r="I20" s="66">
        <f>'Informacja o miejscach pracy'!C18/12</f>
        <v>0</v>
      </c>
      <c r="J20" s="73">
        <f t="shared" si="1"/>
        <v>0</v>
      </c>
      <c r="K20" s="65"/>
      <c r="L20" s="66">
        <f>'Informacja o miejscach pracy'!C18/12</f>
        <v>0</v>
      </c>
      <c r="M20" s="73">
        <f t="shared" si="2"/>
        <v>0</v>
      </c>
      <c r="N20" s="65"/>
      <c r="O20" s="66">
        <f>'Informacja o miejscach pracy'!C18/12</f>
        <v>0</v>
      </c>
      <c r="P20" s="64">
        <f t="shared" si="3"/>
        <v>0</v>
      </c>
      <c r="Q20" s="73">
        <f t="shared" si="4"/>
        <v>0</v>
      </c>
      <c r="R20" s="65"/>
      <c r="S20" s="66">
        <f>'Informacja o miejscach pracy'!F18/12</f>
        <v>0</v>
      </c>
      <c r="T20" s="73">
        <f t="shared" si="5"/>
        <v>0</v>
      </c>
      <c r="U20" s="73">
        <f t="shared" si="6"/>
        <v>0</v>
      </c>
      <c r="V20" s="69"/>
    </row>
    <row r="21" spans="1:22" x14ac:dyDescent="0.3">
      <c r="A21" s="116"/>
      <c r="B21" s="26">
        <v>19</v>
      </c>
      <c r="C21" s="62" t="s">
        <v>15</v>
      </c>
      <c r="D21" s="62" t="s">
        <v>48</v>
      </c>
      <c r="E21" s="65"/>
      <c r="F21" s="66">
        <f>'Informacja o miejscach pracy'!C19/12</f>
        <v>0</v>
      </c>
      <c r="G21" s="73">
        <f t="shared" si="0"/>
        <v>0</v>
      </c>
      <c r="H21" s="65"/>
      <c r="I21" s="66">
        <f>'Informacja o miejscach pracy'!C19/12</f>
        <v>0</v>
      </c>
      <c r="J21" s="73">
        <f t="shared" si="1"/>
        <v>0</v>
      </c>
      <c r="K21" s="65"/>
      <c r="L21" s="66">
        <f>'Informacja o miejscach pracy'!C19/12</f>
        <v>0</v>
      </c>
      <c r="M21" s="73">
        <f t="shared" si="2"/>
        <v>0</v>
      </c>
      <c r="N21" s="65"/>
      <c r="O21" s="66">
        <f>'Informacja o miejscach pracy'!C19/12</f>
        <v>0</v>
      </c>
      <c r="P21" s="64">
        <f t="shared" si="3"/>
        <v>0</v>
      </c>
      <c r="Q21" s="73">
        <f t="shared" si="4"/>
        <v>0</v>
      </c>
      <c r="R21" s="65"/>
      <c r="S21" s="66">
        <f>'Informacja o miejscach pracy'!F19/12</f>
        <v>0</v>
      </c>
      <c r="T21" s="73">
        <f t="shared" si="5"/>
        <v>0</v>
      </c>
      <c r="U21" s="73">
        <f t="shared" si="6"/>
        <v>0</v>
      </c>
      <c r="V21" s="69"/>
    </row>
    <row r="22" spans="1:22" ht="41.4" x14ac:dyDescent="0.3">
      <c r="A22" s="116"/>
      <c r="B22" s="26">
        <v>20</v>
      </c>
      <c r="C22" s="62" t="s">
        <v>16</v>
      </c>
      <c r="D22" s="62" t="s">
        <v>48</v>
      </c>
      <c r="E22" s="65"/>
      <c r="F22" s="66">
        <f>'Informacja o miejscach pracy'!C20/12</f>
        <v>0</v>
      </c>
      <c r="G22" s="73">
        <f t="shared" si="0"/>
        <v>0</v>
      </c>
      <c r="H22" s="65"/>
      <c r="I22" s="66">
        <f>'Informacja o miejscach pracy'!C20/12</f>
        <v>0</v>
      </c>
      <c r="J22" s="73">
        <f t="shared" si="1"/>
        <v>0</v>
      </c>
      <c r="K22" s="65"/>
      <c r="L22" s="66">
        <f>'Informacja o miejscach pracy'!C20/12</f>
        <v>0</v>
      </c>
      <c r="M22" s="73">
        <f t="shared" si="2"/>
        <v>0</v>
      </c>
      <c r="N22" s="65"/>
      <c r="O22" s="66">
        <f>'Informacja o miejscach pracy'!C20/12</f>
        <v>0</v>
      </c>
      <c r="P22" s="64">
        <f t="shared" si="3"/>
        <v>0</v>
      </c>
      <c r="Q22" s="73">
        <f t="shared" si="4"/>
        <v>0</v>
      </c>
      <c r="R22" s="65"/>
      <c r="S22" s="66">
        <f>'Informacja o miejscach pracy'!F20/12</f>
        <v>0</v>
      </c>
      <c r="T22" s="73">
        <f t="shared" si="5"/>
        <v>0</v>
      </c>
      <c r="U22" s="73">
        <f t="shared" si="6"/>
        <v>0</v>
      </c>
      <c r="V22" s="69"/>
    </row>
    <row r="23" spans="1:22" x14ac:dyDescent="0.3">
      <c r="A23" s="116"/>
      <c r="B23" s="26"/>
      <c r="C23" s="27"/>
      <c r="D23" s="27"/>
      <c r="E23" s="28"/>
      <c r="F23" s="29"/>
      <c r="G23" s="73">
        <f>SUM(G3:G22)</f>
        <v>0</v>
      </c>
      <c r="H23" s="31"/>
      <c r="I23" s="29"/>
      <c r="J23" s="73">
        <f>SUM(J3:J22)</f>
        <v>0</v>
      </c>
      <c r="K23" s="31"/>
      <c r="L23" s="29"/>
      <c r="M23" s="73">
        <f>SUM(M3:M22)</f>
        <v>0</v>
      </c>
      <c r="N23" s="31"/>
      <c r="O23" s="29"/>
      <c r="P23" s="30">
        <f>SUM(P3:P22)</f>
        <v>0</v>
      </c>
      <c r="Q23" s="73">
        <f>SUM(Q3:Q22)</f>
        <v>0</v>
      </c>
      <c r="R23" s="31"/>
      <c r="S23" s="29"/>
      <c r="T23" s="73">
        <f>SUM(T3:T22)</f>
        <v>0</v>
      </c>
      <c r="U23" s="73">
        <f>SUM(U3:U22)</f>
        <v>0</v>
      </c>
      <c r="V23" s="76"/>
    </row>
    <row r="24" spans="1:22" x14ac:dyDescent="0.3">
      <c r="A24" s="116" t="s">
        <v>37</v>
      </c>
      <c r="B24" s="26">
        <v>1</v>
      </c>
      <c r="C24" s="62"/>
      <c r="D24" s="62"/>
      <c r="E24" s="63"/>
      <c r="F24" s="64"/>
      <c r="G24" s="73">
        <f>E24*F24</f>
        <v>0</v>
      </c>
      <c r="H24" s="67"/>
      <c r="I24" s="70"/>
      <c r="J24" s="73">
        <f>H24*I24</f>
        <v>0</v>
      </c>
      <c r="K24" s="71"/>
      <c r="L24" s="72"/>
      <c r="M24" s="73">
        <f>K24*L24</f>
        <v>0</v>
      </c>
      <c r="N24" s="71"/>
      <c r="O24" s="72"/>
      <c r="P24" s="25">
        <f>N24*O24</f>
        <v>0</v>
      </c>
      <c r="Q24" s="73">
        <f>P24+M24+J24+G24</f>
        <v>0</v>
      </c>
      <c r="R24" s="71"/>
      <c r="S24" s="72"/>
      <c r="T24" s="73">
        <f>R24*S24</f>
        <v>0</v>
      </c>
      <c r="U24" s="73">
        <f>Q24+T24</f>
        <v>0</v>
      </c>
      <c r="V24" s="72"/>
    </row>
    <row r="25" spans="1:22" x14ac:dyDescent="0.3">
      <c r="A25" s="116"/>
      <c r="B25" s="26">
        <v>2</v>
      </c>
      <c r="C25" s="69"/>
      <c r="D25" s="69"/>
      <c r="E25" s="65"/>
      <c r="F25" s="66"/>
      <c r="G25" s="73">
        <f t="shared" ref="G25:G43" si="7">E25*F25</f>
        <v>0</v>
      </c>
      <c r="H25" s="68"/>
      <c r="I25" s="70"/>
      <c r="J25" s="73">
        <f t="shared" ref="J25:J43" si="8">H25*I25</f>
        <v>0</v>
      </c>
      <c r="K25" s="71"/>
      <c r="L25" s="72"/>
      <c r="M25" s="73">
        <f t="shared" ref="M25:M43" si="9">K25*L25</f>
        <v>0</v>
      </c>
      <c r="N25" s="71"/>
      <c r="O25" s="72"/>
      <c r="P25" s="25">
        <f t="shared" ref="P25:P43" si="10">N25*O25</f>
        <v>0</v>
      </c>
      <c r="Q25" s="73">
        <f t="shared" ref="Q25:Q43" si="11">P25+M25+J25+G25</f>
        <v>0</v>
      </c>
      <c r="R25" s="71"/>
      <c r="S25" s="72"/>
      <c r="T25" s="73">
        <f t="shared" ref="T25:T43" si="12">R25*S25</f>
        <v>0</v>
      </c>
      <c r="U25" s="73">
        <f t="shared" ref="U25:U43" si="13">Q25+T25</f>
        <v>0</v>
      </c>
      <c r="V25" s="72"/>
    </row>
    <row r="26" spans="1:22" x14ac:dyDescent="0.3">
      <c r="A26" s="116"/>
      <c r="B26" s="26">
        <v>3</v>
      </c>
      <c r="C26" s="69"/>
      <c r="D26" s="69"/>
      <c r="E26" s="65"/>
      <c r="F26" s="66"/>
      <c r="G26" s="73">
        <f t="shared" si="7"/>
        <v>0</v>
      </c>
      <c r="H26" s="68"/>
      <c r="I26" s="70"/>
      <c r="J26" s="73">
        <f t="shared" si="8"/>
        <v>0</v>
      </c>
      <c r="K26" s="71"/>
      <c r="L26" s="72"/>
      <c r="M26" s="73">
        <f t="shared" si="9"/>
        <v>0</v>
      </c>
      <c r="N26" s="71"/>
      <c r="O26" s="72"/>
      <c r="P26" s="25">
        <f t="shared" si="10"/>
        <v>0</v>
      </c>
      <c r="Q26" s="73">
        <f t="shared" si="11"/>
        <v>0</v>
      </c>
      <c r="R26" s="71"/>
      <c r="S26" s="72"/>
      <c r="T26" s="73">
        <f t="shared" si="12"/>
        <v>0</v>
      </c>
      <c r="U26" s="73">
        <f t="shared" si="13"/>
        <v>0</v>
      </c>
      <c r="V26" s="72"/>
    </row>
    <row r="27" spans="1:22" x14ac:dyDescent="0.3">
      <c r="A27" s="116"/>
      <c r="B27" s="26">
        <v>4</v>
      </c>
      <c r="C27" s="69"/>
      <c r="D27" s="69"/>
      <c r="E27" s="65"/>
      <c r="F27" s="66"/>
      <c r="G27" s="73">
        <f t="shared" si="7"/>
        <v>0</v>
      </c>
      <c r="H27" s="68"/>
      <c r="I27" s="70"/>
      <c r="J27" s="73">
        <f t="shared" si="8"/>
        <v>0</v>
      </c>
      <c r="K27" s="71"/>
      <c r="L27" s="72"/>
      <c r="M27" s="73">
        <f t="shared" si="9"/>
        <v>0</v>
      </c>
      <c r="N27" s="71"/>
      <c r="O27" s="72"/>
      <c r="P27" s="25">
        <f t="shared" si="10"/>
        <v>0</v>
      </c>
      <c r="Q27" s="73">
        <f t="shared" si="11"/>
        <v>0</v>
      </c>
      <c r="R27" s="71"/>
      <c r="S27" s="72"/>
      <c r="T27" s="73">
        <f t="shared" si="12"/>
        <v>0</v>
      </c>
      <c r="U27" s="73">
        <f t="shared" si="13"/>
        <v>0</v>
      </c>
      <c r="V27" s="72"/>
    </row>
    <row r="28" spans="1:22" x14ac:dyDescent="0.3">
      <c r="A28" s="116"/>
      <c r="B28" s="26">
        <v>5</v>
      </c>
      <c r="C28" s="69"/>
      <c r="D28" s="69"/>
      <c r="E28" s="65"/>
      <c r="F28" s="66"/>
      <c r="G28" s="73">
        <f t="shared" si="7"/>
        <v>0</v>
      </c>
      <c r="H28" s="68"/>
      <c r="I28" s="70"/>
      <c r="J28" s="73">
        <f t="shared" si="8"/>
        <v>0</v>
      </c>
      <c r="K28" s="71"/>
      <c r="L28" s="72"/>
      <c r="M28" s="73">
        <f t="shared" si="9"/>
        <v>0</v>
      </c>
      <c r="N28" s="71"/>
      <c r="O28" s="72"/>
      <c r="P28" s="25">
        <f t="shared" si="10"/>
        <v>0</v>
      </c>
      <c r="Q28" s="73">
        <f t="shared" si="11"/>
        <v>0</v>
      </c>
      <c r="R28" s="71"/>
      <c r="S28" s="72"/>
      <c r="T28" s="73">
        <f t="shared" si="12"/>
        <v>0</v>
      </c>
      <c r="U28" s="73">
        <f t="shared" si="13"/>
        <v>0</v>
      </c>
      <c r="V28" s="72"/>
    </row>
    <row r="29" spans="1:22" x14ac:dyDescent="0.3">
      <c r="A29" s="116"/>
      <c r="B29" s="26">
        <v>6</v>
      </c>
      <c r="C29" s="69"/>
      <c r="D29" s="69"/>
      <c r="E29" s="65"/>
      <c r="F29" s="66"/>
      <c r="G29" s="73">
        <f t="shared" si="7"/>
        <v>0</v>
      </c>
      <c r="H29" s="68"/>
      <c r="I29" s="70"/>
      <c r="J29" s="73">
        <f t="shared" si="8"/>
        <v>0</v>
      </c>
      <c r="K29" s="71"/>
      <c r="L29" s="72"/>
      <c r="M29" s="73">
        <f t="shared" si="9"/>
        <v>0</v>
      </c>
      <c r="N29" s="71"/>
      <c r="O29" s="72"/>
      <c r="P29" s="25">
        <f t="shared" si="10"/>
        <v>0</v>
      </c>
      <c r="Q29" s="73">
        <f t="shared" si="11"/>
        <v>0</v>
      </c>
      <c r="R29" s="71"/>
      <c r="S29" s="72"/>
      <c r="T29" s="73">
        <f t="shared" si="12"/>
        <v>0</v>
      </c>
      <c r="U29" s="73">
        <f t="shared" si="13"/>
        <v>0</v>
      </c>
      <c r="V29" s="72"/>
    </row>
    <row r="30" spans="1:22" x14ac:dyDescent="0.3">
      <c r="A30" s="116"/>
      <c r="B30" s="26">
        <v>7</v>
      </c>
      <c r="C30" s="69"/>
      <c r="D30" s="69"/>
      <c r="E30" s="65"/>
      <c r="F30" s="66"/>
      <c r="G30" s="73">
        <f t="shared" si="7"/>
        <v>0</v>
      </c>
      <c r="H30" s="68"/>
      <c r="I30" s="70"/>
      <c r="J30" s="73">
        <f t="shared" si="8"/>
        <v>0</v>
      </c>
      <c r="K30" s="71"/>
      <c r="L30" s="72"/>
      <c r="M30" s="73">
        <f t="shared" si="9"/>
        <v>0</v>
      </c>
      <c r="N30" s="71"/>
      <c r="O30" s="72"/>
      <c r="P30" s="25">
        <f t="shared" si="10"/>
        <v>0</v>
      </c>
      <c r="Q30" s="73">
        <f t="shared" si="11"/>
        <v>0</v>
      </c>
      <c r="R30" s="71"/>
      <c r="S30" s="72"/>
      <c r="T30" s="73">
        <f t="shared" si="12"/>
        <v>0</v>
      </c>
      <c r="U30" s="73">
        <f t="shared" si="13"/>
        <v>0</v>
      </c>
      <c r="V30" s="72"/>
    </row>
    <row r="31" spans="1:22" x14ac:dyDescent="0.3">
      <c r="A31" s="116"/>
      <c r="B31" s="26">
        <v>8</v>
      </c>
      <c r="C31" s="69"/>
      <c r="D31" s="69"/>
      <c r="E31" s="65"/>
      <c r="F31" s="66"/>
      <c r="G31" s="73">
        <f t="shared" si="7"/>
        <v>0</v>
      </c>
      <c r="H31" s="68"/>
      <c r="I31" s="70"/>
      <c r="J31" s="73">
        <f t="shared" si="8"/>
        <v>0</v>
      </c>
      <c r="K31" s="71"/>
      <c r="L31" s="72"/>
      <c r="M31" s="73">
        <f t="shared" si="9"/>
        <v>0</v>
      </c>
      <c r="N31" s="71"/>
      <c r="O31" s="72"/>
      <c r="P31" s="25">
        <f t="shared" si="10"/>
        <v>0</v>
      </c>
      <c r="Q31" s="73">
        <f t="shared" si="11"/>
        <v>0</v>
      </c>
      <c r="R31" s="71"/>
      <c r="S31" s="72"/>
      <c r="T31" s="73">
        <f t="shared" si="12"/>
        <v>0</v>
      </c>
      <c r="U31" s="73">
        <f t="shared" si="13"/>
        <v>0</v>
      </c>
      <c r="V31" s="72"/>
    </row>
    <row r="32" spans="1:22" x14ac:dyDescent="0.3">
      <c r="A32" s="116"/>
      <c r="B32" s="26">
        <v>9</v>
      </c>
      <c r="C32" s="69"/>
      <c r="D32" s="69"/>
      <c r="E32" s="65"/>
      <c r="F32" s="66"/>
      <c r="G32" s="73">
        <f t="shared" si="7"/>
        <v>0</v>
      </c>
      <c r="H32" s="68"/>
      <c r="I32" s="70"/>
      <c r="J32" s="73">
        <f t="shared" si="8"/>
        <v>0</v>
      </c>
      <c r="K32" s="71"/>
      <c r="L32" s="72"/>
      <c r="M32" s="73">
        <f t="shared" si="9"/>
        <v>0</v>
      </c>
      <c r="N32" s="71"/>
      <c r="O32" s="72"/>
      <c r="P32" s="25">
        <f t="shared" si="10"/>
        <v>0</v>
      </c>
      <c r="Q32" s="73">
        <f t="shared" si="11"/>
        <v>0</v>
      </c>
      <c r="R32" s="71"/>
      <c r="S32" s="72"/>
      <c r="T32" s="73">
        <f t="shared" si="12"/>
        <v>0</v>
      </c>
      <c r="U32" s="73">
        <f t="shared" si="13"/>
        <v>0</v>
      </c>
      <c r="V32" s="72"/>
    </row>
    <row r="33" spans="1:22" x14ac:dyDescent="0.3">
      <c r="A33" s="116"/>
      <c r="B33" s="26">
        <v>10</v>
      </c>
      <c r="C33" s="69"/>
      <c r="D33" s="69"/>
      <c r="E33" s="65"/>
      <c r="F33" s="66"/>
      <c r="G33" s="73">
        <f t="shared" si="7"/>
        <v>0</v>
      </c>
      <c r="H33" s="68"/>
      <c r="I33" s="70"/>
      <c r="J33" s="73">
        <f t="shared" si="8"/>
        <v>0</v>
      </c>
      <c r="K33" s="71"/>
      <c r="L33" s="72"/>
      <c r="M33" s="73">
        <f t="shared" si="9"/>
        <v>0</v>
      </c>
      <c r="N33" s="71"/>
      <c r="O33" s="72"/>
      <c r="P33" s="25">
        <f t="shared" si="10"/>
        <v>0</v>
      </c>
      <c r="Q33" s="73">
        <f t="shared" si="11"/>
        <v>0</v>
      </c>
      <c r="R33" s="71"/>
      <c r="S33" s="72"/>
      <c r="T33" s="73">
        <f t="shared" si="12"/>
        <v>0</v>
      </c>
      <c r="U33" s="73">
        <f t="shared" si="13"/>
        <v>0</v>
      </c>
      <c r="V33" s="72"/>
    </row>
    <row r="34" spans="1:22" x14ac:dyDescent="0.3">
      <c r="A34" s="116"/>
      <c r="B34" s="26">
        <v>11</v>
      </c>
      <c r="C34" s="69"/>
      <c r="D34" s="69"/>
      <c r="E34" s="65"/>
      <c r="F34" s="66"/>
      <c r="G34" s="73">
        <f t="shared" si="7"/>
        <v>0</v>
      </c>
      <c r="H34" s="68"/>
      <c r="I34" s="70"/>
      <c r="J34" s="73">
        <f t="shared" si="8"/>
        <v>0</v>
      </c>
      <c r="K34" s="71"/>
      <c r="L34" s="72"/>
      <c r="M34" s="73">
        <f t="shared" si="9"/>
        <v>0</v>
      </c>
      <c r="N34" s="71"/>
      <c r="O34" s="72"/>
      <c r="P34" s="25">
        <f t="shared" si="10"/>
        <v>0</v>
      </c>
      <c r="Q34" s="73">
        <f t="shared" si="11"/>
        <v>0</v>
      </c>
      <c r="R34" s="71"/>
      <c r="S34" s="72"/>
      <c r="T34" s="73">
        <f t="shared" si="12"/>
        <v>0</v>
      </c>
      <c r="U34" s="73">
        <f t="shared" si="13"/>
        <v>0</v>
      </c>
      <c r="V34" s="72"/>
    </row>
    <row r="35" spans="1:22" x14ac:dyDescent="0.3">
      <c r="A35" s="116"/>
      <c r="B35" s="26">
        <v>12</v>
      </c>
      <c r="C35" s="69"/>
      <c r="D35" s="69"/>
      <c r="E35" s="65"/>
      <c r="F35" s="66"/>
      <c r="G35" s="73">
        <f t="shared" si="7"/>
        <v>0</v>
      </c>
      <c r="H35" s="68"/>
      <c r="I35" s="70"/>
      <c r="J35" s="73">
        <f t="shared" si="8"/>
        <v>0</v>
      </c>
      <c r="K35" s="71"/>
      <c r="L35" s="72"/>
      <c r="M35" s="73">
        <f t="shared" si="9"/>
        <v>0</v>
      </c>
      <c r="N35" s="71"/>
      <c r="O35" s="72"/>
      <c r="P35" s="25">
        <f t="shared" si="10"/>
        <v>0</v>
      </c>
      <c r="Q35" s="73">
        <f t="shared" si="11"/>
        <v>0</v>
      </c>
      <c r="R35" s="71"/>
      <c r="S35" s="72"/>
      <c r="T35" s="73">
        <f t="shared" si="12"/>
        <v>0</v>
      </c>
      <c r="U35" s="73">
        <f t="shared" si="13"/>
        <v>0</v>
      </c>
      <c r="V35" s="72"/>
    </row>
    <row r="36" spans="1:22" x14ac:dyDescent="0.3">
      <c r="A36" s="116"/>
      <c r="B36" s="26">
        <v>13</v>
      </c>
      <c r="C36" s="69"/>
      <c r="D36" s="69"/>
      <c r="E36" s="65"/>
      <c r="F36" s="66"/>
      <c r="G36" s="73">
        <f t="shared" si="7"/>
        <v>0</v>
      </c>
      <c r="H36" s="68"/>
      <c r="I36" s="70"/>
      <c r="J36" s="73">
        <f t="shared" si="8"/>
        <v>0</v>
      </c>
      <c r="K36" s="71"/>
      <c r="L36" s="72"/>
      <c r="M36" s="73">
        <f t="shared" si="9"/>
        <v>0</v>
      </c>
      <c r="N36" s="71"/>
      <c r="O36" s="72"/>
      <c r="P36" s="25">
        <f t="shared" si="10"/>
        <v>0</v>
      </c>
      <c r="Q36" s="73">
        <f t="shared" si="11"/>
        <v>0</v>
      </c>
      <c r="R36" s="71"/>
      <c r="S36" s="72"/>
      <c r="T36" s="73">
        <f t="shared" si="12"/>
        <v>0</v>
      </c>
      <c r="U36" s="73">
        <f t="shared" si="13"/>
        <v>0</v>
      </c>
      <c r="V36" s="72"/>
    </row>
    <row r="37" spans="1:22" x14ac:dyDescent="0.3">
      <c r="A37" s="116"/>
      <c r="B37" s="26">
        <v>14</v>
      </c>
      <c r="C37" s="69"/>
      <c r="D37" s="69"/>
      <c r="E37" s="65"/>
      <c r="F37" s="66"/>
      <c r="G37" s="73">
        <f t="shared" si="7"/>
        <v>0</v>
      </c>
      <c r="H37" s="68"/>
      <c r="I37" s="70"/>
      <c r="J37" s="73">
        <f t="shared" si="8"/>
        <v>0</v>
      </c>
      <c r="K37" s="71"/>
      <c r="L37" s="72"/>
      <c r="M37" s="73">
        <f t="shared" si="9"/>
        <v>0</v>
      </c>
      <c r="N37" s="71"/>
      <c r="O37" s="72"/>
      <c r="P37" s="25">
        <f t="shared" si="10"/>
        <v>0</v>
      </c>
      <c r="Q37" s="73">
        <f t="shared" si="11"/>
        <v>0</v>
      </c>
      <c r="R37" s="71"/>
      <c r="S37" s="72"/>
      <c r="T37" s="73">
        <f t="shared" si="12"/>
        <v>0</v>
      </c>
      <c r="U37" s="73">
        <f t="shared" si="13"/>
        <v>0</v>
      </c>
      <c r="V37" s="72"/>
    </row>
    <row r="38" spans="1:22" x14ac:dyDescent="0.3">
      <c r="A38" s="116"/>
      <c r="B38" s="26">
        <v>15</v>
      </c>
      <c r="C38" s="69"/>
      <c r="D38" s="69"/>
      <c r="E38" s="65"/>
      <c r="F38" s="66"/>
      <c r="G38" s="73">
        <f t="shared" si="7"/>
        <v>0</v>
      </c>
      <c r="H38" s="68"/>
      <c r="I38" s="70"/>
      <c r="J38" s="73">
        <f t="shared" si="8"/>
        <v>0</v>
      </c>
      <c r="K38" s="71"/>
      <c r="L38" s="72"/>
      <c r="M38" s="73">
        <f t="shared" si="9"/>
        <v>0</v>
      </c>
      <c r="N38" s="71"/>
      <c r="O38" s="72"/>
      <c r="P38" s="25">
        <f t="shared" si="10"/>
        <v>0</v>
      </c>
      <c r="Q38" s="73">
        <f t="shared" si="11"/>
        <v>0</v>
      </c>
      <c r="R38" s="71"/>
      <c r="S38" s="72"/>
      <c r="T38" s="73">
        <f t="shared" si="12"/>
        <v>0</v>
      </c>
      <c r="U38" s="73">
        <f t="shared" si="13"/>
        <v>0</v>
      </c>
      <c r="V38" s="72"/>
    </row>
    <row r="39" spans="1:22" x14ac:dyDescent="0.3">
      <c r="A39" s="116"/>
      <c r="B39" s="26">
        <v>16</v>
      </c>
      <c r="C39" s="69"/>
      <c r="D39" s="69"/>
      <c r="E39" s="65"/>
      <c r="F39" s="66"/>
      <c r="G39" s="73">
        <f t="shared" si="7"/>
        <v>0</v>
      </c>
      <c r="H39" s="68"/>
      <c r="I39" s="70"/>
      <c r="J39" s="73">
        <f t="shared" si="8"/>
        <v>0</v>
      </c>
      <c r="K39" s="71"/>
      <c r="L39" s="72"/>
      <c r="M39" s="73">
        <f t="shared" si="9"/>
        <v>0</v>
      </c>
      <c r="N39" s="71"/>
      <c r="O39" s="72"/>
      <c r="P39" s="25">
        <f t="shared" si="10"/>
        <v>0</v>
      </c>
      <c r="Q39" s="73">
        <f t="shared" si="11"/>
        <v>0</v>
      </c>
      <c r="R39" s="71"/>
      <c r="S39" s="72"/>
      <c r="T39" s="73">
        <f t="shared" si="12"/>
        <v>0</v>
      </c>
      <c r="U39" s="73">
        <f t="shared" si="13"/>
        <v>0</v>
      </c>
      <c r="V39" s="72"/>
    </row>
    <row r="40" spans="1:22" x14ac:dyDescent="0.3">
      <c r="A40" s="116"/>
      <c r="B40" s="26">
        <v>17</v>
      </c>
      <c r="C40" s="69"/>
      <c r="D40" s="69"/>
      <c r="E40" s="65"/>
      <c r="F40" s="66"/>
      <c r="G40" s="73">
        <f t="shared" si="7"/>
        <v>0</v>
      </c>
      <c r="H40" s="68"/>
      <c r="I40" s="70"/>
      <c r="J40" s="73">
        <f t="shared" si="8"/>
        <v>0</v>
      </c>
      <c r="K40" s="71"/>
      <c r="L40" s="72"/>
      <c r="M40" s="73">
        <f t="shared" si="9"/>
        <v>0</v>
      </c>
      <c r="N40" s="71"/>
      <c r="O40" s="72"/>
      <c r="P40" s="25">
        <f t="shared" si="10"/>
        <v>0</v>
      </c>
      <c r="Q40" s="73">
        <f t="shared" si="11"/>
        <v>0</v>
      </c>
      <c r="R40" s="71"/>
      <c r="S40" s="72"/>
      <c r="T40" s="73">
        <f t="shared" si="12"/>
        <v>0</v>
      </c>
      <c r="U40" s="73">
        <f t="shared" si="13"/>
        <v>0</v>
      </c>
      <c r="V40" s="72"/>
    </row>
    <row r="41" spans="1:22" x14ac:dyDescent="0.3">
      <c r="A41" s="116"/>
      <c r="B41" s="26">
        <v>18</v>
      </c>
      <c r="C41" s="69"/>
      <c r="D41" s="69"/>
      <c r="E41" s="65"/>
      <c r="F41" s="66"/>
      <c r="G41" s="73">
        <f t="shared" si="7"/>
        <v>0</v>
      </c>
      <c r="H41" s="68"/>
      <c r="I41" s="70"/>
      <c r="J41" s="73">
        <f t="shared" si="8"/>
        <v>0</v>
      </c>
      <c r="K41" s="71"/>
      <c r="L41" s="72"/>
      <c r="M41" s="73">
        <f t="shared" si="9"/>
        <v>0</v>
      </c>
      <c r="N41" s="71"/>
      <c r="O41" s="72"/>
      <c r="P41" s="25">
        <f t="shared" si="10"/>
        <v>0</v>
      </c>
      <c r="Q41" s="73">
        <f t="shared" si="11"/>
        <v>0</v>
      </c>
      <c r="R41" s="71"/>
      <c r="S41" s="72"/>
      <c r="T41" s="73">
        <f t="shared" si="12"/>
        <v>0</v>
      </c>
      <c r="U41" s="73">
        <f t="shared" si="13"/>
        <v>0</v>
      </c>
      <c r="V41" s="72"/>
    </row>
    <row r="42" spans="1:22" x14ac:dyDescent="0.3">
      <c r="A42" s="116"/>
      <c r="B42" s="26">
        <v>19</v>
      </c>
      <c r="C42" s="69"/>
      <c r="D42" s="69"/>
      <c r="E42" s="65"/>
      <c r="F42" s="66"/>
      <c r="G42" s="73">
        <f t="shared" si="7"/>
        <v>0</v>
      </c>
      <c r="H42" s="68"/>
      <c r="I42" s="70"/>
      <c r="J42" s="73">
        <f t="shared" si="8"/>
        <v>0</v>
      </c>
      <c r="K42" s="71"/>
      <c r="L42" s="72"/>
      <c r="M42" s="73">
        <f t="shared" si="9"/>
        <v>0</v>
      </c>
      <c r="N42" s="71"/>
      <c r="O42" s="72"/>
      <c r="P42" s="25">
        <f t="shared" si="10"/>
        <v>0</v>
      </c>
      <c r="Q42" s="73">
        <f t="shared" si="11"/>
        <v>0</v>
      </c>
      <c r="R42" s="71"/>
      <c r="S42" s="72"/>
      <c r="T42" s="73">
        <f t="shared" si="12"/>
        <v>0</v>
      </c>
      <c r="U42" s="73">
        <f t="shared" si="13"/>
        <v>0</v>
      </c>
      <c r="V42" s="72"/>
    </row>
    <row r="43" spans="1:22" x14ac:dyDescent="0.3">
      <c r="A43" s="116"/>
      <c r="B43" s="26">
        <v>20</v>
      </c>
      <c r="C43" s="69"/>
      <c r="D43" s="69"/>
      <c r="E43" s="65"/>
      <c r="F43" s="66"/>
      <c r="G43" s="73">
        <f t="shared" si="7"/>
        <v>0</v>
      </c>
      <c r="H43" s="68"/>
      <c r="I43" s="70"/>
      <c r="J43" s="73">
        <f t="shared" si="8"/>
        <v>0</v>
      </c>
      <c r="K43" s="71"/>
      <c r="L43" s="72"/>
      <c r="M43" s="73">
        <f t="shared" si="9"/>
        <v>0</v>
      </c>
      <c r="N43" s="71"/>
      <c r="O43" s="72"/>
      <c r="P43" s="25">
        <f t="shared" si="10"/>
        <v>0</v>
      </c>
      <c r="Q43" s="73">
        <f t="shared" si="11"/>
        <v>0</v>
      </c>
      <c r="R43" s="71"/>
      <c r="S43" s="72"/>
      <c r="T43" s="73">
        <f t="shared" si="12"/>
        <v>0</v>
      </c>
      <c r="U43" s="73">
        <f t="shared" si="13"/>
        <v>0</v>
      </c>
      <c r="V43" s="72"/>
    </row>
    <row r="44" spans="1:22" s="39" customFormat="1" x14ac:dyDescent="0.3">
      <c r="A44" s="116"/>
      <c r="B44" s="32"/>
      <c r="C44" s="33"/>
      <c r="D44" s="33"/>
      <c r="E44" s="34"/>
      <c r="F44" s="35"/>
      <c r="G44" s="74">
        <f>SUM(G24:G43)</f>
        <v>0</v>
      </c>
      <c r="H44" s="37"/>
      <c r="I44" s="35"/>
      <c r="J44" s="74">
        <f>SUM(J24:J43)</f>
        <v>0</v>
      </c>
      <c r="K44" s="37"/>
      <c r="L44" s="35"/>
      <c r="M44" s="74">
        <f>SUM(M24:M43)</f>
        <v>0</v>
      </c>
      <c r="N44" s="37"/>
      <c r="O44" s="35"/>
      <c r="P44" s="36">
        <f>SUM(P24:P43)</f>
        <v>0</v>
      </c>
      <c r="Q44" s="74">
        <f>SUM(Q24:Q43)</f>
        <v>0</v>
      </c>
      <c r="R44" s="37"/>
      <c r="S44" s="35"/>
      <c r="T44" s="74">
        <f>SUM(T24:T43)</f>
        <v>0</v>
      </c>
      <c r="U44" s="74">
        <f>SUM(U24:U43)</f>
        <v>0</v>
      </c>
      <c r="V44" s="38"/>
    </row>
    <row r="45" spans="1:22" s="39" customFormat="1" x14ac:dyDescent="0.3">
      <c r="A45" s="117" t="s">
        <v>23</v>
      </c>
      <c r="B45" s="117"/>
      <c r="C45" s="117"/>
      <c r="D45" s="41"/>
      <c r="E45" s="41"/>
      <c r="F45" s="41"/>
      <c r="G45" s="75">
        <f>G23-G44</f>
        <v>0</v>
      </c>
      <c r="H45" s="43"/>
      <c r="I45" s="41"/>
      <c r="J45" s="75">
        <f>J23-J44</f>
        <v>0</v>
      </c>
      <c r="K45" s="43"/>
      <c r="L45" s="41"/>
      <c r="M45" s="75">
        <f>M23-M44</f>
        <v>0</v>
      </c>
      <c r="N45" s="43"/>
      <c r="O45" s="41"/>
      <c r="P45" s="42">
        <f>P23-P44</f>
        <v>0</v>
      </c>
      <c r="Q45" s="75">
        <f>Q23-Q44</f>
        <v>0</v>
      </c>
      <c r="R45" s="43"/>
      <c r="S45" s="41"/>
      <c r="T45" s="75">
        <f>T23-T44</f>
        <v>0</v>
      </c>
      <c r="U45" s="75">
        <f>U23-U44</f>
        <v>0</v>
      </c>
      <c r="V45" s="41"/>
    </row>
    <row r="46" spans="1:22" customFormat="1" x14ac:dyDescent="0.3"/>
    <row r="47" spans="1:22" customFormat="1" x14ac:dyDescent="0.3">
      <c r="A47" s="101" t="s">
        <v>31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</row>
    <row r="48" spans="1:22" customFormat="1" x14ac:dyDescent="0.3">
      <c r="A48" s="101" t="s">
        <v>32</v>
      </c>
      <c r="B48" s="101"/>
      <c r="C48" s="101"/>
      <c r="D48" s="101" t="s">
        <v>19</v>
      </c>
      <c r="E48" s="101"/>
      <c r="F48" s="101"/>
      <c r="G48" s="101"/>
      <c r="H48" s="101"/>
      <c r="I48" s="101"/>
      <c r="J48" s="101"/>
      <c r="K48" s="101"/>
      <c r="L48" s="101"/>
      <c r="M48" s="101"/>
    </row>
    <row r="49" spans="1:13" customFormat="1" ht="15" customHeight="1" x14ac:dyDescent="0.3">
      <c r="A49" s="105">
        <v>1</v>
      </c>
      <c r="B49" s="96" t="s">
        <v>55</v>
      </c>
      <c r="C49" s="96"/>
      <c r="D49" s="97" t="str">
        <f>IF(COUNTIFS(G45:P45,"&lt;0")&gt;0,"W niektórych kwartałach roku odnotowano ujemny wynik finansowy. Wyjaśnij, w jaki sposób zapewnicie płynność finansową przedsiębiorstwa?","Brak uwag")</f>
        <v>Brak uwag</v>
      </c>
      <c r="E49" s="97"/>
      <c r="F49" s="97"/>
      <c r="G49" s="97"/>
      <c r="H49" s="106" t="s">
        <v>35</v>
      </c>
      <c r="I49" s="106"/>
      <c r="J49" s="106"/>
      <c r="K49" s="106"/>
      <c r="L49" s="106"/>
      <c r="M49" s="106"/>
    </row>
    <row r="50" spans="1:13" customFormat="1" ht="30.75" customHeight="1" x14ac:dyDescent="0.3">
      <c r="A50" s="105"/>
      <c r="B50" s="96"/>
      <c r="C50" s="96"/>
      <c r="D50" s="97"/>
      <c r="E50" s="97"/>
      <c r="F50" s="97"/>
      <c r="G50" s="97"/>
      <c r="H50" s="108"/>
      <c r="I50" s="108"/>
      <c r="J50" s="108"/>
      <c r="K50" s="108"/>
      <c r="L50" s="108"/>
      <c r="M50" s="108"/>
    </row>
    <row r="51" spans="1:13" customFormat="1" ht="30.75" customHeight="1" x14ac:dyDescent="0.3">
      <c r="A51" s="105"/>
      <c r="B51" s="96"/>
      <c r="C51" s="96"/>
      <c r="D51" s="97"/>
      <c r="E51" s="97"/>
      <c r="F51" s="97"/>
      <c r="G51" s="97"/>
      <c r="H51" s="108"/>
      <c r="I51" s="108"/>
      <c r="J51" s="108"/>
      <c r="K51" s="108"/>
      <c r="L51" s="108"/>
      <c r="M51" s="108"/>
    </row>
    <row r="52" spans="1:13" customFormat="1" ht="30.75" customHeight="1" x14ac:dyDescent="0.3">
      <c r="A52" s="105"/>
      <c r="B52" s="96"/>
      <c r="C52" s="96"/>
      <c r="D52" s="97"/>
      <c r="E52" s="97"/>
      <c r="F52" s="97"/>
      <c r="G52" s="97"/>
      <c r="H52" s="108"/>
      <c r="I52" s="108"/>
      <c r="J52" s="108"/>
      <c r="K52" s="108"/>
      <c r="L52" s="108"/>
      <c r="M52" s="108"/>
    </row>
    <row r="53" spans="1:13" customFormat="1" ht="30.75" customHeight="1" x14ac:dyDescent="0.3">
      <c r="A53" s="105"/>
      <c r="B53" s="96"/>
      <c r="C53" s="96"/>
      <c r="D53" s="97"/>
      <c r="E53" s="97"/>
      <c r="F53" s="97"/>
      <c r="G53" s="97"/>
      <c r="H53" s="108"/>
      <c r="I53" s="108"/>
      <c r="J53" s="108"/>
      <c r="K53" s="108"/>
      <c r="L53" s="108"/>
      <c r="M53" s="108"/>
    </row>
    <row r="54" spans="1:13" customFormat="1" ht="15" customHeight="1" x14ac:dyDescent="0.3">
      <c r="A54" s="105">
        <v>2</v>
      </c>
      <c r="B54" s="96" t="s">
        <v>56</v>
      </c>
      <c r="C54" s="96"/>
      <c r="D54" s="97" t="str">
        <f>IF(U45&lt;0,"Ogólny wynik finansowy przedsiębiorstwa za dwa pierwsze lata jest ujemny. Wyjaśnij, w jaki sposób zachowana zostanie rentowność przedsiębiorstwa?","Brak uwag")</f>
        <v>Brak uwag</v>
      </c>
      <c r="E54" s="97"/>
      <c r="F54" s="97"/>
      <c r="G54" s="97"/>
      <c r="H54" s="106" t="s">
        <v>35</v>
      </c>
      <c r="I54" s="106"/>
      <c r="J54" s="106"/>
      <c r="K54" s="106"/>
      <c r="L54" s="106"/>
      <c r="M54" s="106"/>
    </row>
    <row r="55" spans="1:13" customFormat="1" ht="30.75" customHeight="1" x14ac:dyDescent="0.3">
      <c r="A55" s="105"/>
      <c r="B55" s="96"/>
      <c r="C55" s="96"/>
      <c r="D55" s="97"/>
      <c r="E55" s="97"/>
      <c r="F55" s="97"/>
      <c r="G55" s="97"/>
      <c r="H55" s="107"/>
      <c r="I55" s="107"/>
      <c r="J55" s="107"/>
      <c r="K55" s="107"/>
      <c r="L55" s="107"/>
      <c r="M55" s="107"/>
    </row>
    <row r="56" spans="1:13" customFormat="1" ht="30.75" customHeight="1" x14ac:dyDescent="0.3">
      <c r="A56" s="105"/>
      <c r="B56" s="96"/>
      <c r="C56" s="96"/>
      <c r="D56" s="97"/>
      <c r="E56" s="97"/>
      <c r="F56" s="97"/>
      <c r="G56" s="97"/>
      <c r="H56" s="107"/>
      <c r="I56" s="107"/>
      <c r="J56" s="107"/>
      <c r="K56" s="107"/>
      <c r="L56" s="107"/>
      <c r="M56" s="107"/>
    </row>
    <row r="57" spans="1:13" customFormat="1" ht="30.75" customHeight="1" x14ac:dyDescent="0.3">
      <c r="A57" s="105"/>
      <c r="B57" s="96"/>
      <c r="C57" s="96"/>
      <c r="D57" s="97"/>
      <c r="E57" s="97"/>
      <c r="F57" s="97"/>
      <c r="G57" s="97"/>
      <c r="H57" s="107"/>
      <c r="I57" s="107"/>
      <c r="J57" s="107"/>
      <c r="K57" s="107"/>
      <c r="L57" s="107"/>
      <c r="M57" s="107"/>
    </row>
    <row r="58" spans="1:13" customFormat="1" ht="30.75" customHeight="1" x14ac:dyDescent="0.3">
      <c r="A58" s="105"/>
      <c r="B58" s="96"/>
      <c r="C58" s="96"/>
      <c r="D58" s="97"/>
      <c r="E58" s="97"/>
      <c r="F58" s="97"/>
      <c r="G58" s="97"/>
      <c r="H58" s="107"/>
      <c r="I58" s="107"/>
      <c r="J58" s="107"/>
      <c r="K58" s="107"/>
      <c r="L58" s="107"/>
      <c r="M58" s="107"/>
    </row>
    <row r="59" spans="1:13" customFormat="1" x14ac:dyDescent="0.3"/>
    <row r="60" spans="1:13" customFormat="1" x14ac:dyDescent="0.3"/>
    <row r="61" spans="1:13" customFormat="1" x14ac:dyDescent="0.3"/>
  </sheetData>
  <sheetProtection algorithmName="SHA-512" hashValue="OWXaIV1nNpTwRszJJMKEs3+Xms8KbaM2qvi3KCGx5sjNRmwqAF1gx8PIoqCVarPzY8M8kbQYqCtWyUb88ZoqmQ==" saltValue="HCuIDXT9hzdumwM9hWk1ug==" spinCount="100000" sheet="1" objects="1" scenarios="1" formatCells="0" formatColumns="0" formatRows="0"/>
  <mergeCells count="27">
    <mergeCell ref="B1:B2"/>
    <mergeCell ref="A24:A44"/>
    <mergeCell ref="A45:C45"/>
    <mergeCell ref="A1:A2"/>
    <mergeCell ref="A3:A23"/>
    <mergeCell ref="V1:V2"/>
    <mergeCell ref="U1:U2"/>
    <mergeCell ref="R1:T1"/>
    <mergeCell ref="D1:D2"/>
    <mergeCell ref="C1:C2"/>
    <mergeCell ref="K1:M1"/>
    <mergeCell ref="N1:P1"/>
    <mergeCell ref="E1:G1"/>
    <mergeCell ref="H1:J1"/>
    <mergeCell ref="H54:M54"/>
    <mergeCell ref="H55:M58"/>
    <mergeCell ref="D48:M48"/>
    <mergeCell ref="A47:M47"/>
    <mergeCell ref="A54:A58"/>
    <mergeCell ref="B54:C58"/>
    <mergeCell ref="D54:G58"/>
    <mergeCell ref="H49:M49"/>
    <mergeCell ref="A48:C48"/>
    <mergeCell ref="H50:M53"/>
    <mergeCell ref="A49:A53"/>
    <mergeCell ref="B49:C53"/>
    <mergeCell ref="D49:G5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261B-8267-476B-A734-021FECC71DA6}">
  <dimension ref="A1:I33"/>
  <sheetViews>
    <sheetView tabSelected="1" topLeftCell="A18" workbookViewId="0">
      <selection activeCell="C28" sqref="C28"/>
    </sheetView>
  </sheetViews>
  <sheetFormatPr defaultColWidth="9.109375" defaultRowHeight="13.8" x14ac:dyDescent="0.3"/>
  <cols>
    <col min="1" max="1" width="6.88671875" style="12" customWidth="1"/>
    <col min="2" max="2" width="32.88671875" style="5" customWidth="1"/>
    <col min="3" max="4" width="20.109375" style="5" customWidth="1"/>
    <col min="5" max="5" width="26.5546875" style="5" customWidth="1"/>
    <col min="6" max="6" width="47.44140625" style="5" customWidth="1"/>
    <col min="7" max="16384" width="9.109375" style="5"/>
  </cols>
  <sheetData>
    <row r="1" spans="1:6" ht="45.75" customHeight="1" x14ac:dyDescent="0.3">
      <c r="A1" s="100" t="s">
        <v>47</v>
      </c>
      <c r="B1" s="100"/>
      <c r="C1" s="100"/>
      <c r="D1" s="100"/>
      <c r="E1" s="100"/>
      <c r="F1" s="100"/>
    </row>
    <row r="2" spans="1:6" s="6" customFormat="1" ht="27.6" x14ac:dyDescent="0.3">
      <c r="A2" s="46" t="s">
        <v>0</v>
      </c>
      <c r="B2" s="46" t="s">
        <v>17</v>
      </c>
      <c r="C2" s="47" t="s">
        <v>28</v>
      </c>
      <c r="D2" s="7" t="s">
        <v>29</v>
      </c>
      <c r="E2" s="47" t="s">
        <v>30</v>
      </c>
      <c r="F2" s="6" t="s">
        <v>5</v>
      </c>
    </row>
    <row r="3" spans="1:6" x14ac:dyDescent="0.3">
      <c r="A3" s="48">
        <v>1</v>
      </c>
      <c r="B3" s="83">
        <f>'Przychody i koszty'!C24</f>
        <v>0</v>
      </c>
      <c r="C3" s="57">
        <f>'Przychody i koszty'!U24</f>
        <v>0</v>
      </c>
      <c r="D3" s="55"/>
      <c r="E3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3" s="78"/>
    </row>
    <row r="4" spans="1:6" x14ac:dyDescent="0.3">
      <c r="A4" s="48">
        <v>2</v>
      </c>
      <c r="B4" s="83">
        <f>'Przychody i koszty'!C25</f>
        <v>0</v>
      </c>
      <c r="C4" s="81">
        <f>'Przychody i koszty'!U25</f>
        <v>0</v>
      </c>
      <c r="D4" s="77"/>
      <c r="E4" s="80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4" s="78"/>
    </row>
    <row r="5" spans="1:6" x14ac:dyDescent="0.3">
      <c r="A5" s="48">
        <v>3</v>
      </c>
      <c r="B5" s="83">
        <f>'Przychody i koszty'!C26</f>
        <v>0</v>
      </c>
      <c r="C5" s="81">
        <f>'Przychody i koszty'!U26</f>
        <v>0</v>
      </c>
      <c r="D5" s="77"/>
      <c r="E5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5" s="78"/>
    </row>
    <row r="6" spans="1:6" x14ac:dyDescent="0.3">
      <c r="A6" s="48">
        <v>4</v>
      </c>
      <c r="B6" s="83">
        <f>'Przychody i koszty'!C27</f>
        <v>0</v>
      </c>
      <c r="C6" s="81">
        <f>'Przychody i koszty'!U27</f>
        <v>0</v>
      </c>
      <c r="D6" s="77"/>
      <c r="E6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6" s="78"/>
    </row>
    <row r="7" spans="1:6" x14ac:dyDescent="0.3">
      <c r="A7" s="48">
        <v>5</v>
      </c>
      <c r="B7" s="83">
        <f>'Przychody i koszty'!C28</f>
        <v>0</v>
      </c>
      <c r="C7" s="81">
        <f>'Przychody i koszty'!U28</f>
        <v>0</v>
      </c>
      <c r="D7" s="77"/>
      <c r="E7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7" s="78"/>
    </row>
    <row r="8" spans="1:6" x14ac:dyDescent="0.3">
      <c r="A8" s="48">
        <v>6</v>
      </c>
      <c r="B8" s="83">
        <f>'Przychody i koszty'!C29</f>
        <v>0</v>
      </c>
      <c r="C8" s="81">
        <f>'Przychody i koszty'!U29</f>
        <v>0</v>
      </c>
      <c r="D8" s="77"/>
      <c r="E8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8" s="78"/>
    </row>
    <row r="9" spans="1:6" x14ac:dyDescent="0.3">
      <c r="A9" s="48">
        <v>7</v>
      </c>
      <c r="B9" s="83">
        <f>'Przychody i koszty'!C30</f>
        <v>0</v>
      </c>
      <c r="C9" s="81">
        <f>'Przychody i koszty'!U30</f>
        <v>0</v>
      </c>
      <c r="D9" s="77"/>
      <c r="E9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9" s="78"/>
    </row>
    <row r="10" spans="1:6" x14ac:dyDescent="0.3">
      <c r="A10" s="48">
        <v>8</v>
      </c>
      <c r="B10" s="83">
        <f>'Przychody i koszty'!C31</f>
        <v>0</v>
      </c>
      <c r="C10" s="81">
        <f>'Przychody i koszty'!U31</f>
        <v>0</v>
      </c>
      <c r="D10" s="77"/>
      <c r="E10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0" s="78"/>
    </row>
    <row r="11" spans="1:6" x14ac:dyDescent="0.3">
      <c r="A11" s="48">
        <v>9</v>
      </c>
      <c r="B11" s="83">
        <f>'Przychody i koszty'!C32</f>
        <v>0</v>
      </c>
      <c r="C11" s="81">
        <f>'Przychody i koszty'!U32</f>
        <v>0</v>
      </c>
      <c r="D11" s="77"/>
      <c r="E11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1" s="78"/>
    </row>
    <row r="12" spans="1:6" x14ac:dyDescent="0.3">
      <c r="A12" s="48">
        <v>10</v>
      </c>
      <c r="B12" s="83">
        <f>'Przychody i koszty'!C33</f>
        <v>0</v>
      </c>
      <c r="C12" s="81">
        <f>'Przychody i koszty'!U33</f>
        <v>0</v>
      </c>
      <c r="D12" s="77"/>
      <c r="E12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2" s="78"/>
    </row>
    <row r="13" spans="1:6" x14ac:dyDescent="0.3">
      <c r="A13" s="48">
        <v>11</v>
      </c>
      <c r="B13" s="83">
        <f>'Przychody i koszty'!C34</f>
        <v>0</v>
      </c>
      <c r="C13" s="81">
        <f>'Przychody i koszty'!U34</f>
        <v>0</v>
      </c>
      <c r="D13" s="77"/>
      <c r="E13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3" s="78"/>
    </row>
    <row r="14" spans="1:6" x14ac:dyDescent="0.3">
      <c r="A14" s="48">
        <v>12</v>
      </c>
      <c r="B14" s="83">
        <f>'Przychody i koszty'!C35</f>
        <v>0</v>
      </c>
      <c r="C14" s="81">
        <f>'Przychody i koszty'!U35</f>
        <v>0</v>
      </c>
      <c r="D14" s="77"/>
      <c r="E14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4" s="78"/>
    </row>
    <row r="15" spans="1:6" x14ac:dyDescent="0.3">
      <c r="A15" s="48">
        <v>13</v>
      </c>
      <c r="B15" s="83">
        <f>'Przychody i koszty'!C36</f>
        <v>0</v>
      </c>
      <c r="C15" s="81">
        <f>'Przychody i koszty'!U36</f>
        <v>0</v>
      </c>
      <c r="D15" s="77"/>
      <c r="E15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5" s="78"/>
    </row>
    <row r="16" spans="1:6" x14ac:dyDescent="0.3">
      <c r="A16" s="48">
        <v>14</v>
      </c>
      <c r="B16" s="83">
        <f>'Przychody i koszty'!C37</f>
        <v>0</v>
      </c>
      <c r="C16" s="81">
        <f>'Przychody i koszty'!U37</f>
        <v>0</v>
      </c>
      <c r="D16" s="77"/>
      <c r="E16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6" s="78"/>
    </row>
    <row r="17" spans="1:9" x14ac:dyDescent="0.3">
      <c r="A17" s="48">
        <v>15</v>
      </c>
      <c r="B17" s="83">
        <f>'Przychody i koszty'!C38</f>
        <v>0</v>
      </c>
      <c r="C17" s="81">
        <f>'Przychody i koszty'!U38</f>
        <v>0</v>
      </c>
      <c r="D17" s="77"/>
      <c r="E17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7" s="78"/>
    </row>
    <row r="18" spans="1:9" x14ac:dyDescent="0.3">
      <c r="A18" s="48">
        <v>16</v>
      </c>
      <c r="B18" s="83">
        <f>'Przychody i koszty'!C39</f>
        <v>0</v>
      </c>
      <c r="C18" s="81">
        <f>'Przychody i koszty'!U39</f>
        <v>0</v>
      </c>
      <c r="D18" s="77"/>
      <c r="E18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8" s="78"/>
    </row>
    <row r="19" spans="1:9" x14ac:dyDescent="0.3">
      <c r="A19" s="48">
        <v>17</v>
      </c>
      <c r="B19" s="83">
        <f>'Przychody i koszty'!C40</f>
        <v>0</v>
      </c>
      <c r="C19" s="81">
        <f>'Przychody i koszty'!U40</f>
        <v>0</v>
      </c>
      <c r="D19" s="77"/>
      <c r="E19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19" s="78"/>
    </row>
    <row r="20" spans="1:9" x14ac:dyDescent="0.3">
      <c r="A20" s="48">
        <v>18</v>
      </c>
      <c r="B20" s="83">
        <f>'Przychody i koszty'!C41</f>
        <v>0</v>
      </c>
      <c r="C20" s="81">
        <f>'Przychody i koszty'!U41</f>
        <v>0</v>
      </c>
      <c r="D20" s="77"/>
      <c r="E20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20" s="78"/>
    </row>
    <row r="21" spans="1:9" x14ac:dyDescent="0.3">
      <c r="A21" s="48">
        <v>19</v>
      </c>
      <c r="B21" s="83">
        <f>'Przychody i koszty'!C42</f>
        <v>0</v>
      </c>
      <c r="C21" s="81">
        <f>'Przychody i koszty'!U42</f>
        <v>0</v>
      </c>
      <c r="D21" s="77"/>
      <c r="E21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21" s="78"/>
    </row>
    <row r="22" spans="1:9" x14ac:dyDescent="0.3">
      <c r="A22" s="48">
        <v>20</v>
      </c>
      <c r="B22" s="83">
        <f>'Przychody i koszty'!C43</f>
        <v>0</v>
      </c>
      <c r="C22" s="81">
        <f>'Przychody i koszty'!U43</f>
        <v>0</v>
      </c>
      <c r="D22" s="77"/>
      <c r="E22" s="79">
        <f>IF((Koszty[[#This Row],[Koszt całkowity]]-Koszty[[#This Row],[Koszt sfinansowany z dotacji]])&gt;=0,(Koszty[[#This Row],[Koszt całkowity]]-Koszty[[#This Row],[Koszt sfinansowany z dotacji]]),"Kwota finansowana z dotacji jest wyższa niż kwota wydatku ogółem")</f>
        <v>0</v>
      </c>
      <c r="F22" s="78"/>
    </row>
    <row r="23" spans="1:9" x14ac:dyDescent="0.3">
      <c r="A23" s="48" t="s">
        <v>27</v>
      </c>
      <c r="B23" s="84"/>
      <c r="C23" s="81">
        <f>SUBTOTAL(109,Koszty[Koszt całkowity])</f>
        <v>0</v>
      </c>
      <c r="D23" s="82">
        <f>SUBTOTAL(109,Koszty[Koszt sfinansowany z dotacji])</f>
        <v>0</v>
      </c>
      <c r="E23" s="81">
        <f>SUBTOTAL(109,Koszty[Koszt sfinansowany z innych źródeł])</f>
        <v>0</v>
      </c>
      <c r="F23" s="9"/>
    </row>
    <row r="25" spans="1:9" x14ac:dyDescent="0.3">
      <c r="A25" s="101" t="s">
        <v>31</v>
      </c>
      <c r="B25" s="101"/>
      <c r="C25" s="101"/>
      <c r="D25" s="101"/>
      <c r="E25" s="101"/>
      <c r="F25" s="101"/>
      <c r="G25" s="10"/>
      <c r="H25" s="10"/>
      <c r="I25" s="10"/>
    </row>
    <row r="26" spans="1:9" x14ac:dyDescent="0.3">
      <c r="A26" s="102" t="s">
        <v>32</v>
      </c>
      <c r="B26" s="104"/>
      <c r="C26" s="102" t="s">
        <v>19</v>
      </c>
      <c r="D26" s="103"/>
      <c r="E26" s="103"/>
      <c r="F26" s="104"/>
      <c r="G26" s="10"/>
      <c r="H26" s="10"/>
      <c r="I26" s="10"/>
    </row>
    <row r="27" spans="1:9" ht="48" customHeight="1" x14ac:dyDescent="0.3">
      <c r="A27" s="44">
        <v>1</v>
      </c>
      <c r="B27" s="45" t="s">
        <v>57</v>
      </c>
      <c r="C27" s="120" t="str">
        <f>IF(Koszty[[#Totals],[Koszt sfinansowany z dotacji]]='Informacja o miejscach pracy'!C22,"Brak uwag",IF(Koszty[[#Totals],[Koszt sfinansowany z dotacji]]&lt;'Informacja o miejscach pracy'!C22,CONCATENATE("Koszty utrzymania miejsca pracy finansowane z dotacji są niższe niż wnioskowana kwota dotacji (",'Informacja o miejscach pracy'!C22," PLN). Brak uzasadnienia dla wnioskowanej kwoty dofinansowania - popraw informacje dotyczące nakładów lub zweryfikuj liczbę osób planowanych do zatrudnienia."),CONCATENATE("Wydatki planowane do poniesienia z dotacji są wyższe niż wnioskowana kwota dotacji (",'Informacja o miejscach pracy'!C22," PLN).")))</f>
        <v>Brak uwag</v>
      </c>
      <c r="D27" s="120"/>
      <c r="E27" s="120"/>
      <c r="F27" s="120"/>
      <c r="G27" s="11"/>
      <c r="H27" s="11"/>
    </row>
    <row r="31" spans="1:9" x14ac:dyDescent="0.3">
      <c r="A31" s="118" t="s">
        <v>60</v>
      </c>
      <c r="B31" s="118"/>
      <c r="C31" s="118"/>
      <c r="D31" s="119"/>
      <c r="E31" s="119"/>
      <c r="F31" s="119"/>
    </row>
    <row r="32" spans="1:9" x14ac:dyDescent="0.3">
      <c r="A32" s="118"/>
      <c r="B32" s="118"/>
      <c r="C32" s="118"/>
      <c r="D32" s="119"/>
      <c r="E32" s="119"/>
      <c r="F32" s="119"/>
    </row>
    <row r="33" spans="1:6" x14ac:dyDescent="0.3">
      <c r="A33" s="118"/>
      <c r="B33" s="118"/>
      <c r="C33" s="118"/>
      <c r="D33" s="119"/>
      <c r="E33" s="119"/>
      <c r="F33" s="119"/>
    </row>
  </sheetData>
  <sheetProtection algorithmName="SHA-512" hashValue="2R0jHGpja/POljofyrHW4TDdOh7RSikuhKLbbxqbVOnTyniM5uCiunRQ5fqOGFTdjvsO4R87Bdzs0B6unQRSNA==" saltValue="zwuVEjQdiUysF45WQtUwBQ==" spinCount="100000" sheet="1" formatCells="0" formatColumns="0" formatRows="0"/>
  <mergeCells count="7">
    <mergeCell ref="A31:C33"/>
    <mergeCell ref="D31:F33"/>
    <mergeCell ref="C27:F27"/>
    <mergeCell ref="A1:F1"/>
    <mergeCell ref="A25:F25"/>
    <mergeCell ref="A26:B26"/>
    <mergeCell ref="C26:F2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4931e-5535-44ca-90bb-ef10e546d647" xsi:nil="true"/>
    <lcf76f155ced4ddcb4097134ff3c332f xmlns="c102ae65-1b76-4567-92f8-3c6a503146bb">
      <Terms xmlns="http://schemas.microsoft.com/office/infopath/2007/PartnerControls"/>
    </lcf76f155ced4ddcb4097134ff3c332f>
    <_Flow_SignoffStatus xmlns="c102ae65-1b76-4567-92f8-3c6a503146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4A55059FD3341A9FB1BAB9FE7D041" ma:contentTypeVersion="14" ma:contentTypeDescription="Create a new document." ma:contentTypeScope="" ma:versionID="0d9335bc5609910d831db7646f17b91c">
  <xsd:schema xmlns:xsd="http://www.w3.org/2001/XMLSchema" xmlns:xs="http://www.w3.org/2001/XMLSchema" xmlns:p="http://schemas.microsoft.com/office/2006/metadata/properties" xmlns:ns2="c102ae65-1b76-4567-92f8-3c6a503146bb" xmlns:ns3="01b4931e-5535-44ca-90bb-ef10e546d647" targetNamespace="http://schemas.microsoft.com/office/2006/metadata/properties" ma:root="true" ma:fieldsID="81a098b2d8d09ab538d65e48aaa605ad" ns2:_="" ns3:_="">
    <xsd:import namespace="c102ae65-1b76-4567-92f8-3c6a503146bb"/>
    <xsd:import namespace="01b4931e-5535-44ca-90bb-ef10e546d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ae65-1b76-4567-92f8-3c6a50314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692e277-b687-4d38-9ce1-ad8b14864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31e-5535-44ca-90bb-ef10e546d6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bf8130-76bc-420c-8d57-f5bcc84b1864}" ma:internalName="TaxCatchAll" ma:showField="CatchAllData" ma:web="01b4931e-5535-44ca-90bb-ef10e546d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9A723-F966-4513-8B18-05A90CB29DC3}">
  <ds:schemaRefs>
    <ds:schemaRef ds:uri="http://schemas.microsoft.com/office/2006/metadata/properties"/>
    <ds:schemaRef ds:uri="http://schemas.microsoft.com/office/infopath/2007/PartnerControls"/>
    <ds:schemaRef ds:uri="01b4931e-5535-44ca-90bb-ef10e546d647"/>
    <ds:schemaRef ds:uri="c102ae65-1b76-4567-92f8-3c6a503146bb"/>
  </ds:schemaRefs>
</ds:datastoreItem>
</file>

<file path=customXml/itemProps2.xml><?xml version="1.0" encoding="utf-8"?>
<ds:datastoreItem xmlns:ds="http://schemas.openxmlformats.org/officeDocument/2006/customXml" ds:itemID="{84FEF167-C82D-463E-9DFE-8705C291F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2ae65-1b76-4567-92f8-3c6a503146bb"/>
    <ds:schemaRef ds:uri="01b4931e-5535-44ca-90bb-ef10e546d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EE514-19BE-424A-9F3C-E98E0DBBA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Informacja o miejscach pracy</vt:lpstr>
      <vt:lpstr>Nakłady</vt:lpstr>
      <vt:lpstr>Przychody i koszty</vt:lpstr>
      <vt:lpstr>Źródła kosztów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Katarzyna Weideman</cp:lastModifiedBy>
  <dcterms:created xsi:type="dcterms:W3CDTF">2015-06-05T18:19:34Z</dcterms:created>
  <dcterms:modified xsi:type="dcterms:W3CDTF">2025-12-02T12:52:10Z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0x010100F9C4A55059FD3341A9FB1BAB9FE7D041</vt:lpwstr>
  </property>
  <property fmtid="{D5CDD505-2E9C-101B-9397-08002B2CF9AE}" pid="3" name="MediaServiceImageTags">
    <vt:lpwstr/>
  </property>
</Properties>
</file>